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I:\Website Postings\"/>
    </mc:Choice>
  </mc:AlternateContent>
  <xr:revisionPtr revIDLastSave="0" documentId="8_{D99360A0-199D-46E7-B5E0-6F58F9E53A3A}" xr6:coauthVersionLast="36" xr6:coauthVersionMax="36" xr10:uidLastSave="{00000000-0000-0000-0000-000000000000}"/>
  <bookViews>
    <workbookView xWindow="0" yWindow="0" windowWidth="28800" windowHeight="12225" tabRatio="912" xr2:uid="{00000000-000D-0000-FFFF-FFFF00000000}"/>
  </bookViews>
  <sheets>
    <sheet name="Energy" sheetId="1" r:id="rId1"/>
    <sheet name="Schedule A Energy" sheetId="10" r:id="rId2"/>
    <sheet name="Schedule B Energy" sheetId="11" r:id="rId3"/>
    <sheet name="Schedule D Energy" sheetId="12" r:id="rId4"/>
    <sheet name="Energy with Exchanges" sheetId="6" r:id="rId5"/>
    <sheet name=" Energy Firming" sheetId="3" r:id="rId6"/>
    <sheet name="Total Energy Schedule" sheetId="5" r:id="rId7"/>
    <sheet name="Capacity" sheetId="2" r:id="rId8"/>
    <sheet name="Capacity Schedule A" sheetId="13" r:id="rId9"/>
    <sheet name="Capacity Schedule B" sheetId="14" r:id="rId10"/>
    <sheet name="Capacity Schedule D" sheetId="15" r:id="rId11"/>
    <sheet name="Capacity with Exchanges" sheetId="7" r:id="rId12"/>
    <sheet name="Capacity Firming" sheetId="4" r:id="rId13"/>
    <sheet name="Total Capacity Scheduled" sheetId="8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5" l="1"/>
  <c r="C74" i="14"/>
  <c r="D74" i="14"/>
  <c r="E74" i="14"/>
  <c r="F74" i="14"/>
  <c r="G74" i="14"/>
  <c r="H74" i="14"/>
  <c r="I74" i="14"/>
  <c r="J74" i="14"/>
  <c r="K74" i="14"/>
  <c r="L74" i="14"/>
  <c r="M74" i="14"/>
  <c r="N74" i="14"/>
  <c r="B75" i="14"/>
  <c r="B75" i="13"/>
  <c r="N7" i="12"/>
  <c r="N8" i="12"/>
  <c r="N9" i="12"/>
  <c r="N11" i="12"/>
  <c r="N15" i="12"/>
  <c r="N16" i="12"/>
  <c r="N17" i="12"/>
  <c r="N19" i="12"/>
  <c r="N22" i="12"/>
  <c r="N24" i="12"/>
  <c r="N27" i="12"/>
  <c r="N28" i="12"/>
  <c r="N29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2" i="12"/>
  <c r="N63" i="12"/>
  <c r="N64" i="12"/>
  <c r="N65" i="12"/>
  <c r="N66" i="12"/>
  <c r="N69" i="12"/>
  <c r="N70" i="12"/>
  <c r="N73" i="12"/>
  <c r="N26" i="13" l="1"/>
  <c r="D74" i="13"/>
  <c r="C53" i="15"/>
  <c r="G53" i="15"/>
  <c r="G26" i="15"/>
  <c r="K26" i="15"/>
  <c r="C26" i="15"/>
  <c r="H26" i="14"/>
  <c r="D26" i="14"/>
  <c r="D26" i="15"/>
  <c r="H53" i="15"/>
  <c r="J74" i="13"/>
  <c r="E53" i="14"/>
  <c r="I53" i="14"/>
  <c r="L74" i="10"/>
  <c r="H53" i="13"/>
  <c r="F53" i="14"/>
  <c r="C26" i="14"/>
  <c r="L26" i="10"/>
  <c r="F26" i="13"/>
  <c r="N32" i="10"/>
  <c r="M53" i="13"/>
  <c r="N74" i="15"/>
  <c r="F74" i="15"/>
  <c r="M26" i="13"/>
  <c r="E26" i="13"/>
  <c r="G53" i="14"/>
  <c r="L26" i="15"/>
  <c r="H26" i="15"/>
  <c r="G26" i="14"/>
  <c r="F53" i="15"/>
  <c r="H74" i="13"/>
  <c r="L74" i="13"/>
  <c r="E53" i="15"/>
  <c r="K74" i="13"/>
  <c r="L53" i="13"/>
  <c r="G53" i="13"/>
  <c r="N64" i="10"/>
  <c r="M26" i="11"/>
  <c r="E26" i="11"/>
  <c r="D26" i="13"/>
  <c r="H26" i="13"/>
  <c r="N10" i="12"/>
  <c r="E53" i="13"/>
  <c r="L26" i="14"/>
  <c r="G74" i="15"/>
  <c r="L53" i="15"/>
  <c r="D53" i="15"/>
  <c r="N14" i="12"/>
  <c r="D53" i="13"/>
  <c r="D53" i="14"/>
  <c r="H53" i="14"/>
  <c r="K26" i="14"/>
  <c r="K53" i="15"/>
  <c r="K26" i="13"/>
  <c r="G26" i="13"/>
  <c r="N53" i="14"/>
  <c r="H74" i="15"/>
  <c r="M74" i="11"/>
  <c r="M74" i="13"/>
  <c r="E74" i="13"/>
  <c r="I74" i="13"/>
  <c r="M53" i="14"/>
  <c r="I26" i="13"/>
  <c r="L53" i="14"/>
  <c r="C74" i="13"/>
  <c r="N53" i="13"/>
  <c r="F53" i="13"/>
  <c r="L26" i="13"/>
  <c r="M74" i="15"/>
  <c r="E74" i="15"/>
  <c r="J26" i="15"/>
  <c r="N70" i="11"/>
  <c r="N69" i="11"/>
  <c r="N29" i="11"/>
  <c r="N71" i="12"/>
  <c r="N62" i="12"/>
  <c r="J26" i="12"/>
  <c r="N20" i="12"/>
  <c r="N18" i="12"/>
  <c r="J26" i="13"/>
  <c r="K53" i="14"/>
  <c r="C53" i="14"/>
  <c r="I26" i="15"/>
  <c r="N37" i="11"/>
  <c r="J53" i="14"/>
  <c r="J53" i="15"/>
  <c r="N53" i="15"/>
  <c r="N18" i="10"/>
  <c r="M53" i="11"/>
  <c r="E53" i="11"/>
  <c r="N24" i="11"/>
  <c r="G53" i="12"/>
  <c r="K53" i="12"/>
  <c r="C53" i="12"/>
  <c r="K53" i="13"/>
  <c r="C53" i="13"/>
  <c r="F26" i="14"/>
  <c r="J26" i="14"/>
  <c r="I53" i="15"/>
  <c r="M53" i="15"/>
  <c r="N16" i="10"/>
  <c r="N61" i="11"/>
  <c r="N34" i="12"/>
  <c r="M26" i="14"/>
  <c r="E26" i="14"/>
  <c r="I26" i="14"/>
  <c r="L74" i="15"/>
  <c r="D74" i="15"/>
  <c r="C26" i="13"/>
  <c r="M53" i="10"/>
  <c r="E53" i="10"/>
  <c r="N24" i="10"/>
  <c r="N44" i="11"/>
  <c r="K74" i="15"/>
  <c r="C74" i="15"/>
  <c r="N21" i="11"/>
  <c r="N72" i="10"/>
  <c r="N50" i="10"/>
  <c r="N34" i="10"/>
  <c r="N46" i="11"/>
  <c r="N45" i="11"/>
  <c r="F53" i="11"/>
  <c r="G74" i="13"/>
  <c r="E74" i="11"/>
  <c r="F74" i="12"/>
  <c r="N74" i="13"/>
  <c r="F74" i="13"/>
  <c r="N26" i="14"/>
  <c r="N54" i="12"/>
  <c r="I74" i="10"/>
  <c r="L53" i="10"/>
  <c r="D26" i="10"/>
  <c r="N10" i="10"/>
  <c r="N68" i="11"/>
  <c r="N38" i="11"/>
  <c r="N22" i="11"/>
  <c r="N16" i="11"/>
  <c r="K26" i="11"/>
  <c r="J53" i="12"/>
  <c r="I26" i="12"/>
  <c r="N38" i="10"/>
  <c r="N22" i="10"/>
  <c r="N20" i="10"/>
  <c r="G26" i="10"/>
  <c r="N60" i="11"/>
  <c r="N56" i="11"/>
  <c r="K74" i="11"/>
  <c r="C74" i="11"/>
  <c r="N47" i="11"/>
  <c r="N30" i="11"/>
  <c r="K53" i="11"/>
  <c r="N28" i="11"/>
  <c r="N14" i="11"/>
  <c r="N13" i="11"/>
  <c r="F26" i="11"/>
  <c r="N72" i="12"/>
  <c r="G74" i="12"/>
  <c r="M53" i="12"/>
  <c r="N31" i="12"/>
  <c r="J74" i="15"/>
  <c r="F74" i="10"/>
  <c r="N72" i="11"/>
  <c r="N58" i="11"/>
  <c r="H26" i="12"/>
  <c r="D53" i="10"/>
  <c r="N40" i="11"/>
  <c r="C26" i="11"/>
  <c r="N70" i="10"/>
  <c r="N68" i="10"/>
  <c r="G74" i="10"/>
  <c r="N45" i="10"/>
  <c r="N37" i="10"/>
  <c r="N30" i="10"/>
  <c r="J53" i="10"/>
  <c r="N28" i="10"/>
  <c r="N21" i="10"/>
  <c r="N14" i="10"/>
  <c r="N12" i="10"/>
  <c r="J26" i="10"/>
  <c r="B26" i="10"/>
  <c r="N71" i="11"/>
  <c r="F74" i="11"/>
  <c r="N54" i="11"/>
  <c r="N39" i="11"/>
  <c r="I53" i="11"/>
  <c r="N23" i="11"/>
  <c r="I26" i="11"/>
  <c r="N60" i="12"/>
  <c r="J74" i="12"/>
  <c r="N58" i="12"/>
  <c r="H53" i="12"/>
  <c r="N21" i="12"/>
  <c r="I74" i="15"/>
  <c r="H26" i="11"/>
  <c r="N66" i="10"/>
  <c r="N62" i="11"/>
  <c r="H74" i="11"/>
  <c r="N12" i="11"/>
  <c r="N56" i="12"/>
  <c r="N30" i="12"/>
  <c r="D74" i="10"/>
  <c r="N52" i="10"/>
  <c r="G53" i="10"/>
  <c r="N69" i="10"/>
  <c r="N62" i="10"/>
  <c r="N60" i="10"/>
  <c r="J74" i="10"/>
  <c r="B74" i="10"/>
  <c r="N54" i="10"/>
  <c r="N29" i="10"/>
  <c r="N13" i="10"/>
  <c r="M26" i="10"/>
  <c r="E26" i="10"/>
  <c r="N63" i="11"/>
  <c r="I74" i="11"/>
  <c r="N51" i="11"/>
  <c r="N49" i="11"/>
  <c r="N31" i="11"/>
  <c r="N15" i="11"/>
  <c r="L26" i="11"/>
  <c r="N7" i="11"/>
  <c r="N59" i="12"/>
  <c r="M74" i="12"/>
  <c r="E74" i="12"/>
  <c r="N51" i="12"/>
  <c r="N23" i="12"/>
  <c r="N26" i="15"/>
  <c r="F26" i="15"/>
  <c r="I74" i="12"/>
  <c r="N36" i="11"/>
  <c r="N20" i="11"/>
  <c r="L74" i="12"/>
  <c r="N73" i="10"/>
  <c r="N61" i="10"/>
  <c r="M74" i="10"/>
  <c r="E74" i="10"/>
  <c r="N51" i="10"/>
  <c r="N49" i="10"/>
  <c r="N47" i="10"/>
  <c r="N43" i="10"/>
  <c r="N41" i="10"/>
  <c r="N39" i="10"/>
  <c r="N35" i="10"/>
  <c r="N33" i="10"/>
  <c r="H53" i="10"/>
  <c r="N25" i="10"/>
  <c r="N23" i="10"/>
  <c r="N19" i="10"/>
  <c r="N17" i="10"/>
  <c r="H26" i="10"/>
  <c r="N73" i="11"/>
  <c r="L74" i="11"/>
  <c r="N55" i="11"/>
  <c r="N50" i="11"/>
  <c r="N43" i="11"/>
  <c r="N41" i="11"/>
  <c r="L53" i="11"/>
  <c r="D53" i="11"/>
  <c r="N25" i="11"/>
  <c r="G26" i="11"/>
  <c r="H74" i="12"/>
  <c r="N33" i="12"/>
  <c r="F53" i="12"/>
  <c r="M26" i="15"/>
  <c r="E26" i="15"/>
  <c r="I26" i="10"/>
  <c r="N64" i="11"/>
  <c r="N32" i="11"/>
  <c r="H53" i="11"/>
  <c r="N25" i="12"/>
  <c r="K26" i="12"/>
  <c r="N58" i="10"/>
  <c r="N71" i="10"/>
  <c r="N67" i="10"/>
  <c r="N65" i="10"/>
  <c r="H74" i="10"/>
  <c r="N48" i="10"/>
  <c r="N40" i="10"/>
  <c r="N31" i="10"/>
  <c r="K53" i="10"/>
  <c r="C53" i="10"/>
  <c r="N15" i="10"/>
  <c r="N11" i="10"/>
  <c r="N9" i="10"/>
  <c r="K26" i="10"/>
  <c r="N7" i="10"/>
  <c r="N67" i="11"/>
  <c r="N65" i="11"/>
  <c r="G74" i="11"/>
  <c r="N42" i="11"/>
  <c r="N35" i="11"/>
  <c r="J53" i="11"/>
  <c r="N33" i="11"/>
  <c r="G53" i="11"/>
  <c r="N19" i="11"/>
  <c r="N17" i="11"/>
  <c r="N11" i="11"/>
  <c r="J26" i="11"/>
  <c r="N9" i="11"/>
  <c r="N68" i="12"/>
  <c r="N61" i="12"/>
  <c r="N57" i="12"/>
  <c r="K74" i="12"/>
  <c r="C74" i="12"/>
  <c r="I53" i="12"/>
  <c r="B26" i="12"/>
  <c r="L26" i="12"/>
  <c r="D26" i="12"/>
  <c r="N12" i="12"/>
  <c r="N42" i="10"/>
  <c r="F26" i="12"/>
  <c r="N32" i="12"/>
  <c r="C26" i="12"/>
  <c r="N44" i="10"/>
  <c r="N63" i="10"/>
  <c r="N59" i="10"/>
  <c r="N57" i="10"/>
  <c r="K74" i="10"/>
  <c r="N55" i="10"/>
  <c r="F53" i="10"/>
  <c r="F26" i="10"/>
  <c r="N66" i="11"/>
  <c r="N59" i="11"/>
  <c r="J74" i="11"/>
  <c r="N57" i="11"/>
  <c r="N52" i="11"/>
  <c r="N48" i="11"/>
  <c r="N34" i="11"/>
  <c r="N27" i="11"/>
  <c r="N18" i="11"/>
  <c r="N10" i="11"/>
  <c r="N67" i="12"/>
  <c r="N55" i="12"/>
  <c r="L53" i="12"/>
  <c r="D53" i="12"/>
  <c r="M26" i="12"/>
  <c r="E26" i="12"/>
  <c r="G26" i="12"/>
  <c r="N56" i="10"/>
  <c r="C74" i="10"/>
  <c r="N27" i="10"/>
  <c r="C26" i="10"/>
  <c r="D74" i="11"/>
  <c r="D26" i="11"/>
  <c r="N8" i="11"/>
  <c r="B53" i="12"/>
  <c r="N8" i="10"/>
  <c r="D74" i="12"/>
  <c r="B53" i="10"/>
  <c r="B74" i="11"/>
  <c r="C53" i="11"/>
  <c r="B26" i="11"/>
  <c r="B53" i="11"/>
  <c r="B74" i="12"/>
  <c r="N13" i="12"/>
  <c r="E53" i="12"/>
  <c r="A1" i="5"/>
  <c r="A1" i="8"/>
  <c r="A1" i="4"/>
  <c r="A1" i="7"/>
  <c r="A1" i="2"/>
  <c r="A1" i="3"/>
  <c r="A1" i="6"/>
  <c r="C75" i="11" l="1"/>
  <c r="K75" i="15"/>
  <c r="I75" i="14"/>
  <c r="G75" i="14"/>
  <c r="L75" i="10"/>
  <c r="C75" i="15"/>
  <c r="E75" i="14"/>
  <c r="K75" i="14"/>
  <c r="H75" i="15"/>
  <c r="H75" i="14"/>
  <c r="G75" i="15"/>
  <c r="F75" i="12"/>
  <c r="J75" i="15"/>
  <c r="H75" i="10"/>
  <c r="F75" i="14"/>
  <c r="D75" i="14"/>
  <c r="D75" i="13"/>
  <c r="D75" i="15"/>
  <c r="J75" i="14"/>
  <c r="M75" i="11"/>
  <c r="I75" i="15"/>
  <c r="M75" i="13"/>
  <c r="N75" i="13"/>
  <c r="K75" i="13"/>
  <c r="C75" i="14"/>
  <c r="K75" i="12"/>
  <c r="E75" i="11"/>
  <c r="F75" i="15"/>
  <c r="H75" i="13"/>
  <c r="F75" i="10"/>
  <c r="M75" i="14"/>
  <c r="L75" i="13"/>
  <c r="G75" i="13"/>
  <c r="M75" i="12"/>
  <c r="I75" i="11"/>
  <c r="J75" i="10"/>
  <c r="F75" i="11"/>
  <c r="L75" i="15"/>
  <c r="E75" i="12"/>
  <c r="J75" i="11"/>
  <c r="F75" i="13"/>
  <c r="E75" i="15"/>
  <c r="N75" i="15"/>
  <c r="C75" i="10"/>
  <c r="N75" i="14"/>
  <c r="D75" i="12"/>
  <c r="M75" i="10"/>
  <c r="J75" i="12"/>
  <c r="M75" i="15"/>
  <c r="L75" i="14"/>
  <c r="E75" i="13"/>
  <c r="H75" i="11"/>
  <c r="G75" i="10"/>
  <c r="K75" i="11"/>
  <c r="N74" i="10"/>
  <c r="C75" i="13"/>
  <c r="N26" i="12"/>
  <c r="G75" i="11"/>
  <c r="C75" i="12"/>
  <c r="K75" i="10"/>
  <c r="B75" i="10"/>
  <c r="H75" i="12"/>
  <c r="I75" i="12"/>
  <c r="D75" i="10"/>
  <c r="B75" i="12"/>
  <c r="G75" i="12"/>
  <c r="L75" i="12"/>
  <c r="E75" i="10"/>
  <c r="L75" i="11"/>
  <c r="N74" i="11"/>
  <c r="N26" i="10"/>
  <c r="N74" i="12"/>
  <c r="N53" i="12"/>
  <c r="N53" i="11"/>
  <c r="N26" i="11"/>
  <c r="B75" i="11"/>
  <c r="D75" i="11"/>
  <c r="N75" i="12" l="1"/>
  <c r="N75" i="11"/>
  <c r="N68" i="8"/>
  <c r="M68" i="8"/>
  <c r="L68" i="8"/>
  <c r="K68" i="8"/>
  <c r="J68" i="8"/>
  <c r="I68" i="8"/>
  <c r="H68" i="8"/>
  <c r="G68" i="8"/>
  <c r="F68" i="8"/>
  <c r="E68" i="8"/>
  <c r="D68" i="8"/>
  <c r="C68" i="8" l="1"/>
  <c r="B75" i="8"/>
  <c r="O68" i="7"/>
  <c r="N73" i="8"/>
  <c r="N72" i="8"/>
  <c r="N71" i="8"/>
  <c r="N70" i="8"/>
  <c r="N69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1" i="8"/>
  <c r="N48" i="8"/>
  <c r="N47" i="8"/>
  <c r="N35" i="8"/>
  <c r="N34" i="8"/>
  <c r="N33" i="8"/>
  <c r="N32" i="8"/>
  <c r="N31" i="8"/>
  <c r="N30" i="8"/>
  <c r="N25" i="8"/>
  <c r="N24" i="8"/>
  <c r="N23" i="8"/>
  <c r="N22" i="8"/>
  <c r="N21" i="8"/>
  <c r="N20" i="8"/>
  <c r="N19" i="8"/>
  <c r="N18" i="8"/>
  <c r="N17" i="8"/>
  <c r="N16" i="8"/>
  <c r="N15" i="8"/>
  <c r="N13" i="8"/>
  <c r="N12" i="8"/>
  <c r="N9" i="8"/>
  <c r="M73" i="8"/>
  <c r="M72" i="8"/>
  <c r="M71" i="8"/>
  <c r="M70" i="8"/>
  <c r="M69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1" i="8"/>
  <c r="M48" i="8"/>
  <c r="M47" i="8"/>
  <c r="M35" i="8"/>
  <c r="M34" i="8"/>
  <c r="M33" i="8"/>
  <c r="M32" i="8"/>
  <c r="M31" i="8"/>
  <c r="M30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9" i="8"/>
  <c r="L73" i="8"/>
  <c r="L72" i="8"/>
  <c r="L71" i="8"/>
  <c r="L70" i="8"/>
  <c r="L69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1" i="8"/>
  <c r="L48" i="8"/>
  <c r="L47" i="8"/>
  <c r="L35" i="8"/>
  <c r="L34" i="8"/>
  <c r="L33" i="8"/>
  <c r="L32" i="8"/>
  <c r="L31" i="8"/>
  <c r="L30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9" i="8"/>
  <c r="K73" i="8"/>
  <c r="K72" i="8"/>
  <c r="K71" i="8"/>
  <c r="K70" i="8"/>
  <c r="K69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1" i="8"/>
  <c r="K48" i="8"/>
  <c r="K47" i="8"/>
  <c r="K35" i="8"/>
  <c r="K34" i="8"/>
  <c r="K33" i="8"/>
  <c r="K32" i="8"/>
  <c r="K31" i="8"/>
  <c r="K30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9" i="8"/>
  <c r="J73" i="8"/>
  <c r="J72" i="8"/>
  <c r="J71" i="8"/>
  <c r="J70" i="8"/>
  <c r="J69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1" i="8"/>
  <c r="J48" i="8"/>
  <c r="J47" i="8"/>
  <c r="J35" i="8"/>
  <c r="J34" i="8"/>
  <c r="J33" i="8"/>
  <c r="J32" i="8"/>
  <c r="J31" i="8"/>
  <c r="J30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9" i="8"/>
  <c r="I73" i="8"/>
  <c r="I72" i="8"/>
  <c r="I71" i="8"/>
  <c r="I70" i="8"/>
  <c r="I69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1" i="8"/>
  <c r="I48" i="8"/>
  <c r="I47" i="8"/>
  <c r="I35" i="8"/>
  <c r="I34" i="8"/>
  <c r="I33" i="8"/>
  <c r="I32" i="8"/>
  <c r="I31" i="8"/>
  <c r="I30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9" i="8"/>
  <c r="H73" i="8"/>
  <c r="H72" i="8"/>
  <c r="H71" i="8"/>
  <c r="H70" i="8"/>
  <c r="H69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1" i="8"/>
  <c r="H48" i="8"/>
  <c r="H47" i="8"/>
  <c r="H35" i="8"/>
  <c r="H34" i="8"/>
  <c r="H33" i="8"/>
  <c r="H32" i="8"/>
  <c r="H31" i="8"/>
  <c r="H30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9" i="8"/>
  <c r="G73" i="8"/>
  <c r="G72" i="8"/>
  <c r="G71" i="8"/>
  <c r="G70" i="8"/>
  <c r="G69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1" i="8"/>
  <c r="G48" i="8"/>
  <c r="G47" i="8"/>
  <c r="G35" i="8"/>
  <c r="G34" i="8"/>
  <c r="G33" i="8"/>
  <c r="G32" i="8"/>
  <c r="G31" i="8"/>
  <c r="G30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9" i="8"/>
  <c r="F73" i="8"/>
  <c r="F72" i="8"/>
  <c r="F71" i="8"/>
  <c r="F70" i="8"/>
  <c r="F69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1" i="8"/>
  <c r="F48" i="8"/>
  <c r="F47" i="8"/>
  <c r="F35" i="8"/>
  <c r="F34" i="8"/>
  <c r="F33" i="8"/>
  <c r="F32" i="8"/>
  <c r="F31" i="8"/>
  <c r="F30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9" i="8"/>
  <c r="E73" i="8"/>
  <c r="E72" i="8"/>
  <c r="E71" i="8"/>
  <c r="E70" i="8"/>
  <c r="E69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1" i="8"/>
  <c r="E48" i="8"/>
  <c r="E47" i="8"/>
  <c r="E35" i="8"/>
  <c r="E34" i="8"/>
  <c r="E33" i="8"/>
  <c r="E32" i="8"/>
  <c r="E31" i="8"/>
  <c r="E30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9" i="8"/>
  <c r="D73" i="8"/>
  <c r="D72" i="8"/>
  <c r="D71" i="8"/>
  <c r="D70" i="8"/>
  <c r="D69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1" i="8"/>
  <c r="D48" i="8"/>
  <c r="D47" i="8"/>
  <c r="D35" i="8"/>
  <c r="D34" i="8"/>
  <c r="D33" i="8"/>
  <c r="D32" i="8"/>
  <c r="D31" i="8"/>
  <c r="D30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9" i="8"/>
  <c r="B75" i="7"/>
  <c r="N74" i="7" l="1"/>
  <c r="N54" i="8"/>
  <c r="N74" i="8" s="1"/>
  <c r="N26" i="7"/>
  <c r="N14" i="8"/>
  <c r="D74" i="7"/>
  <c r="K74" i="7"/>
  <c r="L74" i="8"/>
  <c r="M74" i="8"/>
  <c r="J74" i="7"/>
  <c r="I74" i="7"/>
  <c r="L74" i="7"/>
  <c r="H74" i="7"/>
  <c r="N53" i="7"/>
  <c r="G74" i="7"/>
  <c r="I74" i="8"/>
  <c r="J74" i="8"/>
  <c r="K74" i="8"/>
  <c r="F74" i="7"/>
  <c r="D74" i="8"/>
  <c r="E74" i="8"/>
  <c r="F74" i="8"/>
  <c r="G74" i="8"/>
  <c r="H74" i="8"/>
  <c r="M74" i="7"/>
  <c r="E74" i="7"/>
  <c r="O68" i="8"/>
  <c r="N75" i="7" l="1"/>
  <c r="C67" i="8" l="1"/>
  <c r="O67" i="8" s="1"/>
  <c r="O67" i="7"/>
  <c r="C66" i="8"/>
  <c r="O66" i="8" s="1"/>
  <c r="O66" i="7"/>
  <c r="C64" i="8"/>
  <c r="O64" i="8" s="1"/>
  <c r="O64" i="7"/>
  <c r="O25" i="7"/>
  <c r="C25" i="8"/>
  <c r="O25" i="8" s="1"/>
  <c r="O12" i="7"/>
  <c r="C12" i="8"/>
  <c r="O12" i="8" s="1"/>
  <c r="O7" i="7"/>
  <c r="C73" i="8"/>
  <c r="O73" i="8" s="1"/>
  <c r="O73" i="7"/>
  <c r="C48" i="8"/>
  <c r="O48" i="8" s="1"/>
  <c r="O48" i="7"/>
  <c r="O37" i="7"/>
  <c r="C56" i="8"/>
  <c r="O56" i="8" s="1"/>
  <c r="O56" i="7"/>
  <c r="O29" i="7"/>
  <c r="O23" i="7"/>
  <c r="C23" i="8"/>
  <c r="O23" i="8" s="1"/>
  <c r="O10" i="7"/>
  <c r="O27" i="7"/>
  <c r="O62" i="7"/>
  <c r="C62" i="8"/>
  <c r="O62" i="8" s="1"/>
  <c r="O8" i="7"/>
  <c r="O30" i="7"/>
  <c r="C30" i="8"/>
  <c r="O30" i="8" s="1"/>
  <c r="O70" i="7"/>
  <c r="C70" i="8"/>
  <c r="O70" i="8" s="1"/>
  <c r="O40" i="7"/>
  <c r="C18" i="8"/>
  <c r="O18" i="8" s="1"/>
  <c r="O18" i="7"/>
  <c r="O11" i="7"/>
  <c r="C72" i="8"/>
  <c r="O72" i="8" s="1"/>
  <c r="O72" i="7"/>
  <c r="O50" i="7"/>
  <c r="C35" i="8"/>
  <c r="O35" i="8" s="1"/>
  <c r="O35" i="7"/>
  <c r="O21" i="7"/>
  <c r="C21" i="8"/>
  <c r="O21" i="8" s="1"/>
  <c r="C71" i="8"/>
  <c r="O71" i="8" s="1"/>
  <c r="O71" i="7"/>
  <c r="O49" i="7"/>
  <c r="O31" i="7"/>
  <c r="C31" i="8"/>
  <c r="O31" i="8" s="1"/>
  <c r="C65" i="8"/>
  <c r="O65" i="8" s="1"/>
  <c r="O65" i="7"/>
  <c r="O28" i="7"/>
  <c r="O14" i="7"/>
  <c r="C14" i="8"/>
  <c r="O14" i="8" s="1"/>
  <c r="O42" i="7"/>
  <c r="O47" i="7"/>
  <c r="C47" i="8"/>
  <c r="O47" i="8" s="1"/>
  <c r="O46" i="7"/>
  <c r="O39" i="7"/>
  <c r="C34" i="8"/>
  <c r="O34" i="8" s="1"/>
  <c r="O34" i="7"/>
  <c r="O43" i="7"/>
  <c r="O9" i="7"/>
  <c r="C9" i="8"/>
  <c r="O9" i="8" s="1"/>
  <c r="O60" i="7"/>
  <c r="C60" i="8"/>
  <c r="O60" i="8" s="1"/>
  <c r="C33" i="8"/>
  <c r="O33" i="8" s="1"/>
  <c r="O33" i="7"/>
  <c r="O22" i="7"/>
  <c r="C22" i="8"/>
  <c r="O22" i="8" s="1"/>
  <c r="O13" i="7"/>
  <c r="C13" i="8"/>
  <c r="O13" i="8" s="1"/>
  <c r="C57" i="8"/>
  <c r="O57" i="8" s="1"/>
  <c r="O57" i="7"/>
  <c r="O24" i="7"/>
  <c r="C24" i="8"/>
  <c r="O24" i="8" s="1"/>
  <c r="O69" i="7"/>
  <c r="C69" i="8"/>
  <c r="O69" i="8" s="1"/>
  <c r="C17" i="8"/>
  <c r="O17" i="8" s="1"/>
  <c r="O17" i="7"/>
  <c r="O52" i="7"/>
  <c r="O38" i="7"/>
  <c r="C32" i="8"/>
  <c r="O32" i="8" s="1"/>
  <c r="O32" i="7"/>
  <c r="C54" i="8"/>
  <c r="O54" i="7"/>
  <c r="O41" i="7"/>
  <c r="O16" i="7"/>
  <c r="C16" i="8"/>
  <c r="O16" i="8" s="1"/>
  <c r="C20" i="8"/>
  <c r="O20" i="8" s="1"/>
  <c r="O20" i="7"/>
  <c r="O44" i="7"/>
  <c r="O59" i="7"/>
  <c r="C59" i="8"/>
  <c r="O59" i="8" s="1"/>
  <c r="C55" i="8"/>
  <c r="O55" i="8" s="1"/>
  <c r="O55" i="7"/>
  <c r="C19" i="8"/>
  <c r="O19" i="8" s="1"/>
  <c r="O19" i="7"/>
  <c r="O15" i="7"/>
  <c r="C15" i="8"/>
  <c r="O15" i="8" s="1"/>
  <c r="C63" i="8"/>
  <c r="O63" i="8" s="1"/>
  <c r="O63" i="7"/>
  <c r="C58" i="8"/>
  <c r="O58" i="8" s="1"/>
  <c r="O58" i="7"/>
  <c r="C51" i="8"/>
  <c r="O51" i="8" s="1"/>
  <c r="O51" i="7"/>
  <c r="O61" i="7"/>
  <c r="C61" i="8"/>
  <c r="O61" i="8" s="1"/>
  <c r="L26" i="7"/>
  <c r="I26" i="7"/>
  <c r="J26" i="7"/>
  <c r="D26" i="7"/>
  <c r="K26" i="7"/>
  <c r="M53" i="7"/>
  <c r="E53" i="7"/>
  <c r="L53" i="7"/>
  <c r="K53" i="7"/>
  <c r="D53" i="7"/>
  <c r="F53" i="7"/>
  <c r="C26" i="7"/>
  <c r="E26" i="7"/>
  <c r="M26" i="7"/>
  <c r="C74" i="7"/>
  <c r="H26" i="7"/>
  <c r="F26" i="7"/>
  <c r="G26" i="7"/>
  <c r="H53" i="7"/>
  <c r="O74" i="7" l="1"/>
  <c r="C53" i="7"/>
  <c r="C75" i="7" s="1"/>
  <c r="O26" i="7"/>
  <c r="C74" i="8"/>
  <c r="O54" i="8"/>
  <c r="O74" i="8" s="1"/>
  <c r="L75" i="7"/>
  <c r="G53" i="7"/>
  <c r="G75" i="7" s="1"/>
  <c r="E75" i="7"/>
  <c r="H75" i="7"/>
  <c r="F75" i="7"/>
  <c r="M75" i="7"/>
  <c r="D75" i="7"/>
  <c r="K75" i="7"/>
  <c r="H26" i="6" l="1"/>
  <c r="J53" i="6"/>
  <c r="K53" i="6"/>
  <c r="E26" i="6"/>
  <c r="M26" i="6"/>
  <c r="E74" i="6"/>
  <c r="M74" i="6"/>
  <c r="F53" i="6"/>
  <c r="N10" i="6"/>
  <c r="N12" i="6"/>
  <c r="N14" i="6"/>
  <c r="N18" i="6"/>
  <c r="N20" i="6"/>
  <c r="N22" i="6"/>
  <c r="N27" i="6"/>
  <c r="N37" i="6"/>
  <c r="N56" i="6"/>
  <c r="N57" i="6"/>
  <c r="N59" i="6"/>
  <c r="N61" i="6"/>
  <c r="N63" i="6"/>
  <c r="N64" i="6"/>
  <c r="N65" i="6"/>
  <c r="N67" i="6"/>
  <c r="N69" i="6"/>
  <c r="N71" i="6"/>
  <c r="N73" i="6"/>
  <c r="C53" i="6"/>
  <c r="G53" i="6"/>
  <c r="G74" i="6"/>
  <c r="H74" i="6"/>
  <c r="N72" i="6"/>
  <c r="N11" i="6"/>
  <c r="N8" i="6"/>
  <c r="C26" i="6"/>
  <c r="K26" i="6"/>
  <c r="N9" i="6"/>
  <c r="N13" i="6"/>
  <c r="N15" i="6"/>
  <c r="N16" i="6"/>
  <c r="N17" i="6"/>
  <c r="N19" i="6"/>
  <c r="N21" i="6"/>
  <c r="N24" i="6"/>
  <c r="N25" i="6"/>
  <c r="N28" i="6"/>
  <c r="N30" i="6"/>
  <c r="N34" i="6"/>
  <c r="N38" i="6"/>
  <c r="N42" i="6"/>
  <c r="N44" i="6"/>
  <c r="N50" i="6"/>
  <c r="N52" i="6"/>
  <c r="F74" i="6"/>
  <c r="N55" i="6"/>
  <c r="G26" i="6"/>
  <c r="N23" i="6"/>
  <c r="H53" i="6"/>
  <c r="F26" i="6"/>
  <c r="I74" i="6"/>
  <c r="N29" i="6"/>
  <c r="N31" i="6"/>
  <c r="N32" i="6"/>
  <c r="N33" i="6"/>
  <c r="N35" i="6"/>
  <c r="N39" i="6"/>
  <c r="N40" i="6"/>
  <c r="N41" i="6"/>
  <c r="N43" i="6"/>
  <c r="N47" i="6"/>
  <c r="N48" i="6"/>
  <c r="N49" i="6"/>
  <c r="N51" i="6"/>
  <c r="B74" i="6"/>
  <c r="J74" i="6"/>
  <c r="N45" i="6"/>
  <c r="C74" i="6"/>
  <c r="K74" i="6"/>
  <c r="N58" i="6"/>
  <c r="N60" i="6"/>
  <c r="N62" i="6"/>
  <c r="N66" i="6"/>
  <c r="N68" i="6"/>
  <c r="N70" i="6"/>
  <c r="I26" i="6"/>
  <c r="D26" i="6"/>
  <c r="L26" i="6"/>
  <c r="D53" i="6"/>
  <c r="L53" i="6"/>
  <c r="B26" i="6"/>
  <c r="J26" i="6"/>
  <c r="E53" i="6"/>
  <c r="M53" i="6"/>
  <c r="D74" i="6"/>
  <c r="L74" i="6"/>
  <c r="N7" i="6"/>
  <c r="B53" i="6"/>
  <c r="N54" i="6"/>
  <c r="D74" i="4"/>
  <c r="E74" i="4"/>
  <c r="F74" i="4"/>
  <c r="G74" i="4"/>
  <c r="H74" i="4"/>
  <c r="I74" i="4"/>
  <c r="J74" i="4"/>
  <c r="K74" i="4"/>
  <c r="L74" i="4"/>
  <c r="M74" i="4"/>
  <c r="N74" i="4"/>
  <c r="C7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54" i="4"/>
  <c r="O74" i="4" s="1"/>
  <c r="O30" i="4"/>
  <c r="O31" i="4"/>
  <c r="O32" i="4"/>
  <c r="O33" i="4"/>
  <c r="O34" i="4"/>
  <c r="O35" i="4"/>
  <c r="O47" i="4"/>
  <c r="O48" i="4"/>
  <c r="O51" i="4"/>
  <c r="O9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N52" i="8"/>
  <c r="N50" i="8"/>
  <c r="N49" i="8"/>
  <c r="N46" i="8"/>
  <c r="N45" i="8"/>
  <c r="N44" i="8"/>
  <c r="N43" i="8"/>
  <c r="N42" i="8"/>
  <c r="N41" i="8"/>
  <c r="N40" i="8"/>
  <c r="N39" i="8"/>
  <c r="N38" i="8"/>
  <c r="N37" i="8"/>
  <c r="N36" i="8"/>
  <c r="N29" i="8"/>
  <c r="N28" i="8"/>
  <c r="N27" i="8"/>
  <c r="N11" i="8"/>
  <c r="N10" i="8"/>
  <c r="N8" i="8"/>
  <c r="N7" i="8"/>
  <c r="M52" i="8"/>
  <c r="M50" i="8"/>
  <c r="M49" i="8"/>
  <c r="M46" i="8"/>
  <c r="M45" i="8"/>
  <c r="M44" i="8"/>
  <c r="M43" i="8"/>
  <c r="M42" i="8"/>
  <c r="M41" i="8"/>
  <c r="M40" i="8"/>
  <c r="M39" i="8"/>
  <c r="M38" i="8"/>
  <c r="M37" i="8"/>
  <c r="M36" i="8"/>
  <c r="M29" i="8"/>
  <c r="M28" i="8"/>
  <c r="M11" i="8"/>
  <c r="M10" i="8"/>
  <c r="M8" i="8"/>
  <c r="L52" i="8"/>
  <c r="L50" i="8"/>
  <c r="L49" i="8"/>
  <c r="L46" i="8"/>
  <c r="L45" i="8"/>
  <c r="L44" i="8"/>
  <c r="L43" i="8"/>
  <c r="L42" i="8"/>
  <c r="L41" i="8"/>
  <c r="L40" i="8"/>
  <c r="L39" i="8"/>
  <c r="L38" i="8"/>
  <c r="L37" i="8"/>
  <c r="L36" i="8"/>
  <c r="L29" i="8"/>
  <c r="L28" i="8"/>
  <c r="L11" i="8"/>
  <c r="L10" i="8"/>
  <c r="L8" i="8"/>
  <c r="K52" i="8"/>
  <c r="K50" i="8"/>
  <c r="K49" i="8"/>
  <c r="K46" i="8"/>
  <c r="K45" i="8"/>
  <c r="K44" i="8"/>
  <c r="K43" i="8"/>
  <c r="K42" i="8"/>
  <c r="K41" i="8"/>
  <c r="K40" i="8"/>
  <c r="K39" i="8"/>
  <c r="K38" i="8"/>
  <c r="K37" i="8"/>
  <c r="K36" i="8"/>
  <c r="K29" i="8"/>
  <c r="K28" i="8"/>
  <c r="K11" i="8"/>
  <c r="K10" i="8"/>
  <c r="K8" i="8"/>
  <c r="J52" i="8"/>
  <c r="J50" i="8"/>
  <c r="J49" i="8"/>
  <c r="J46" i="8"/>
  <c r="J44" i="8"/>
  <c r="J43" i="8"/>
  <c r="J42" i="8"/>
  <c r="J41" i="8"/>
  <c r="J40" i="8"/>
  <c r="J39" i="8"/>
  <c r="J38" i="8"/>
  <c r="J37" i="8"/>
  <c r="J29" i="8"/>
  <c r="J28" i="8"/>
  <c r="J11" i="8"/>
  <c r="J10" i="8"/>
  <c r="J8" i="8"/>
  <c r="I52" i="8"/>
  <c r="I50" i="8"/>
  <c r="I49" i="8"/>
  <c r="I46" i="8"/>
  <c r="I44" i="8"/>
  <c r="I43" i="8"/>
  <c r="I42" i="8"/>
  <c r="I41" i="8"/>
  <c r="I40" i="8"/>
  <c r="I39" i="8"/>
  <c r="I38" i="8"/>
  <c r="I37" i="8"/>
  <c r="I36" i="8"/>
  <c r="I29" i="8"/>
  <c r="I28" i="8"/>
  <c r="I11" i="8"/>
  <c r="I10" i="8"/>
  <c r="I8" i="8"/>
  <c r="H52" i="8"/>
  <c r="H50" i="8"/>
  <c r="H49" i="8"/>
  <c r="H46" i="8"/>
  <c r="H45" i="8"/>
  <c r="H44" i="8"/>
  <c r="H43" i="8"/>
  <c r="H42" i="8"/>
  <c r="H41" i="8"/>
  <c r="H40" i="8"/>
  <c r="H39" i="8"/>
  <c r="H38" i="8"/>
  <c r="H37" i="8"/>
  <c r="H36" i="8"/>
  <c r="H29" i="8"/>
  <c r="H28" i="8"/>
  <c r="H11" i="8"/>
  <c r="H10" i="8"/>
  <c r="H8" i="8"/>
  <c r="G52" i="8"/>
  <c r="G50" i="8"/>
  <c r="G49" i="8"/>
  <c r="G46" i="8"/>
  <c r="G45" i="8"/>
  <c r="G44" i="8"/>
  <c r="G43" i="8"/>
  <c r="G42" i="8"/>
  <c r="G41" i="8"/>
  <c r="G40" i="8"/>
  <c r="G39" i="8"/>
  <c r="G38" i="8"/>
  <c r="G37" i="8"/>
  <c r="G36" i="8"/>
  <c r="G29" i="8"/>
  <c r="G28" i="8"/>
  <c r="G11" i="8"/>
  <c r="G10" i="8"/>
  <c r="G8" i="8"/>
  <c r="F52" i="8"/>
  <c r="F50" i="8"/>
  <c r="F49" i="8"/>
  <c r="F46" i="8"/>
  <c r="F45" i="8"/>
  <c r="F44" i="8"/>
  <c r="F43" i="8"/>
  <c r="F42" i="8"/>
  <c r="F41" i="8"/>
  <c r="F40" i="8"/>
  <c r="F39" i="8"/>
  <c r="F38" i="8"/>
  <c r="F37" i="8"/>
  <c r="F36" i="8"/>
  <c r="F29" i="8"/>
  <c r="F28" i="8"/>
  <c r="F11" i="8"/>
  <c r="F10" i="8"/>
  <c r="F8" i="8"/>
  <c r="E52" i="8"/>
  <c r="E50" i="8"/>
  <c r="E49" i="8"/>
  <c r="E46" i="8"/>
  <c r="E45" i="8"/>
  <c r="E44" i="8"/>
  <c r="E43" i="8"/>
  <c r="E42" i="8"/>
  <c r="E41" i="8"/>
  <c r="E40" i="8"/>
  <c r="E39" i="8"/>
  <c r="E38" i="8"/>
  <c r="E37" i="8"/>
  <c r="E36" i="8"/>
  <c r="E29" i="8"/>
  <c r="E28" i="8"/>
  <c r="E11" i="8"/>
  <c r="E10" i="8"/>
  <c r="E8" i="8"/>
  <c r="D52" i="8"/>
  <c r="D50" i="8"/>
  <c r="D49" i="8"/>
  <c r="D46" i="8"/>
  <c r="D45" i="8"/>
  <c r="D44" i="8"/>
  <c r="D43" i="8"/>
  <c r="D42" i="8"/>
  <c r="D41" i="8"/>
  <c r="D40" i="8"/>
  <c r="D39" i="8"/>
  <c r="D38" i="8"/>
  <c r="D37" i="8"/>
  <c r="D36" i="8"/>
  <c r="D29" i="8"/>
  <c r="D28" i="8"/>
  <c r="D11" i="8"/>
  <c r="D10" i="8"/>
  <c r="D8" i="8"/>
  <c r="B75" i="4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2" i="5"/>
  <c r="I51" i="5"/>
  <c r="I50" i="5"/>
  <c r="I49" i="5"/>
  <c r="I48" i="5"/>
  <c r="I47" i="5"/>
  <c r="I45" i="5"/>
  <c r="I44" i="5"/>
  <c r="I43" i="5"/>
  <c r="I42" i="5"/>
  <c r="I41" i="5"/>
  <c r="I40" i="5"/>
  <c r="I39" i="5"/>
  <c r="I38" i="5"/>
  <c r="I37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73" i="5"/>
  <c r="B73" i="5"/>
  <c r="G72" i="5"/>
  <c r="B72" i="5"/>
  <c r="G71" i="5"/>
  <c r="B71" i="5"/>
  <c r="G70" i="5"/>
  <c r="B70" i="5"/>
  <c r="G69" i="5"/>
  <c r="B69" i="5"/>
  <c r="G68" i="5"/>
  <c r="B68" i="5"/>
  <c r="G67" i="5"/>
  <c r="B67" i="5"/>
  <c r="G66" i="5"/>
  <c r="B66" i="5"/>
  <c r="G65" i="5"/>
  <c r="B65" i="5"/>
  <c r="G64" i="5"/>
  <c r="B64" i="5"/>
  <c r="G63" i="5"/>
  <c r="B63" i="5"/>
  <c r="G62" i="5"/>
  <c r="B62" i="5"/>
  <c r="G61" i="5"/>
  <c r="B61" i="5"/>
  <c r="G60" i="5"/>
  <c r="B60" i="5"/>
  <c r="G59" i="5"/>
  <c r="B59" i="5"/>
  <c r="G58" i="5"/>
  <c r="B58" i="5"/>
  <c r="G57" i="5"/>
  <c r="B57" i="5"/>
  <c r="G56" i="5"/>
  <c r="B56" i="5"/>
  <c r="G55" i="5"/>
  <c r="B55" i="5"/>
  <c r="G54" i="5"/>
  <c r="B54" i="5"/>
  <c r="G52" i="5"/>
  <c r="B52" i="5"/>
  <c r="G51" i="5"/>
  <c r="B51" i="5"/>
  <c r="G50" i="5"/>
  <c r="B50" i="5"/>
  <c r="G49" i="5"/>
  <c r="B49" i="5"/>
  <c r="G48" i="5"/>
  <c r="B48" i="5"/>
  <c r="G47" i="5"/>
  <c r="B47" i="5"/>
  <c r="G46" i="5"/>
  <c r="B46" i="5"/>
  <c r="G45" i="5"/>
  <c r="B45" i="5"/>
  <c r="G44" i="5"/>
  <c r="B44" i="5"/>
  <c r="G43" i="5"/>
  <c r="B43" i="5"/>
  <c r="G42" i="5"/>
  <c r="B42" i="5"/>
  <c r="G41" i="5"/>
  <c r="B41" i="5"/>
  <c r="G40" i="5"/>
  <c r="B40" i="5"/>
  <c r="G39" i="5"/>
  <c r="B39" i="5"/>
  <c r="G38" i="5"/>
  <c r="B38" i="5"/>
  <c r="G37" i="5"/>
  <c r="B37" i="5"/>
  <c r="G36" i="5"/>
  <c r="B36" i="5"/>
  <c r="G35" i="5"/>
  <c r="B35" i="5"/>
  <c r="G34" i="5"/>
  <c r="B34" i="5"/>
  <c r="G33" i="5"/>
  <c r="B33" i="5"/>
  <c r="G32" i="5"/>
  <c r="B32" i="5"/>
  <c r="G31" i="5"/>
  <c r="B31" i="5"/>
  <c r="G30" i="5"/>
  <c r="B30" i="5"/>
  <c r="G29" i="5"/>
  <c r="B29" i="5"/>
  <c r="G28" i="5"/>
  <c r="B28" i="5"/>
  <c r="G27" i="5"/>
  <c r="B27" i="5"/>
  <c r="G25" i="5"/>
  <c r="B25" i="5"/>
  <c r="G24" i="5"/>
  <c r="B24" i="5"/>
  <c r="G23" i="5"/>
  <c r="B23" i="5"/>
  <c r="G22" i="5"/>
  <c r="B22" i="5"/>
  <c r="G21" i="5"/>
  <c r="B21" i="5"/>
  <c r="G20" i="5"/>
  <c r="B20" i="5"/>
  <c r="G19" i="5"/>
  <c r="B19" i="5"/>
  <c r="G18" i="5"/>
  <c r="B18" i="5"/>
  <c r="G17" i="5"/>
  <c r="B17" i="5"/>
  <c r="G16" i="5"/>
  <c r="B16" i="5"/>
  <c r="G15" i="5"/>
  <c r="B15" i="5"/>
  <c r="G14" i="5"/>
  <c r="B14" i="5"/>
  <c r="G13" i="5"/>
  <c r="B13" i="5"/>
  <c r="G12" i="5"/>
  <c r="B12" i="5"/>
  <c r="G11" i="5"/>
  <c r="B11" i="5"/>
  <c r="G10" i="5"/>
  <c r="B10" i="5"/>
  <c r="G9" i="5"/>
  <c r="B9" i="5"/>
  <c r="G8" i="5"/>
  <c r="B8" i="5"/>
  <c r="G7" i="5"/>
  <c r="B7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H75" i="6" l="1"/>
  <c r="D53" i="5"/>
  <c r="H74" i="5"/>
  <c r="I26" i="5"/>
  <c r="L74" i="5"/>
  <c r="E75" i="6"/>
  <c r="M53" i="5"/>
  <c r="J26" i="5"/>
  <c r="M74" i="5"/>
  <c r="H26" i="5"/>
  <c r="F74" i="5"/>
  <c r="K26" i="5"/>
  <c r="G74" i="5"/>
  <c r="D26" i="5"/>
  <c r="E26" i="5"/>
  <c r="L26" i="5"/>
  <c r="E74" i="5"/>
  <c r="H53" i="5"/>
  <c r="F26" i="5"/>
  <c r="G53" i="5"/>
  <c r="M26" i="5"/>
  <c r="I74" i="5"/>
  <c r="J53" i="5"/>
  <c r="K53" i="5"/>
  <c r="F53" i="5"/>
  <c r="E53" i="5"/>
  <c r="J74" i="5"/>
  <c r="G26" i="5"/>
  <c r="L53" i="5"/>
  <c r="N54" i="5"/>
  <c r="D74" i="5"/>
  <c r="K74" i="5"/>
  <c r="N27" i="5"/>
  <c r="J75" i="6"/>
  <c r="G75" i="6"/>
  <c r="F75" i="6"/>
  <c r="N63" i="5"/>
  <c r="M53" i="3"/>
  <c r="N53" i="8"/>
  <c r="N14" i="5"/>
  <c r="N22" i="5"/>
  <c r="N31" i="5"/>
  <c r="N39" i="5"/>
  <c r="N56" i="5"/>
  <c r="N72" i="5"/>
  <c r="C53" i="5"/>
  <c r="N32" i="5"/>
  <c r="N48" i="5"/>
  <c r="N26" i="8"/>
  <c r="N62" i="5"/>
  <c r="E74" i="3"/>
  <c r="G26" i="3"/>
  <c r="G53" i="3"/>
  <c r="G74" i="3"/>
  <c r="J26" i="3"/>
  <c r="N17" i="5"/>
  <c r="N8" i="5"/>
  <c r="N16" i="5"/>
  <c r="N24" i="5"/>
  <c r="N41" i="5"/>
  <c r="M75" i="6"/>
  <c r="N7" i="5"/>
  <c r="B26" i="5"/>
  <c r="N15" i="5"/>
  <c r="N19" i="5"/>
  <c r="N23" i="5"/>
  <c r="N28" i="5"/>
  <c r="N44" i="5"/>
  <c r="N52" i="5"/>
  <c r="N57" i="5"/>
  <c r="N61" i="5"/>
  <c r="N65" i="5"/>
  <c r="N69" i="5"/>
  <c r="N73" i="5"/>
  <c r="N71" i="5"/>
  <c r="N11" i="5"/>
  <c r="N29" i="5"/>
  <c r="N37" i="5"/>
  <c r="N45" i="5"/>
  <c r="N49" i="5"/>
  <c r="B74" i="5"/>
  <c r="N58" i="5"/>
  <c r="N66" i="5"/>
  <c r="N70" i="5"/>
  <c r="N40" i="5"/>
  <c r="C74" i="5"/>
  <c r="N12" i="5"/>
  <c r="N13" i="5"/>
  <c r="N21" i="5"/>
  <c r="N30" i="5"/>
  <c r="N38" i="5"/>
  <c r="N42" i="5"/>
  <c r="N50" i="5"/>
  <c r="N55" i="5"/>
  <c r="N59" i="5"/>
  <c r="N67" i="5"/>
  <c r="N25" i="5"/>
  <c r="C26" i="5"/>
  <c r="N34" i="5"/>
  <c r="N9" i="5"/>
  <c r="N10" i="5"/>
  <c r="N18" i="5"/>
  <c r="B53" i="5"/>
  <c r="N35" i="5"/>
  <c r="N43" i="5"/>
  <c r="N51" i="5"/>
  <c r="N60" i="5"/>
  <c r="N64" i="5"/>
  <c r="N68" i="5"/>
  <c r="M26" i="3"/>
  <c r="O46" i="4"/>
  <c r="C46" i="8"/>
  <c r="O46" i="8" s="1"/>
  <c r="O29" i="4"/>
  <c r="C29" i="8"/>
  <c r="O29" i="8" s="1"/>
  <c r="O43" i="4"/>
  <c r="C43" i="8"/>
  <c r="O43" i="8" s="1"/>
  <c r="F26" i="4"/>
  <c r="F7" i="8"/>
  <c r="F26" i="8" s="1"/>
  <c r="J53" i="4"/>
  <c r="J27" i="8"/>
  <c r="N26" i="4"/>
  <c r="N20" i="5"/>
  <c r="K74" i="3"/>
  <c r="O7" i="4"/>
  <c r="C7" i="8"/>
  <c r="O37" i="4"/>
  <c r="C37" i="8"/>
  <c r="O37" i="8" s="1"/>
  <c r="O45" i="4"/>
  <c r="C45" i="8"/>
  <c r="D53" i="4"/>
  <c r="D27" i="8"/>
  <c r="D53" i="8" s="1"/>
  <c r="H26" i="4"/>
  <c r="H7" i="8"/>
  <c r="H26" i="8" s="1"/>
  <c r="L53" i="4"/>
  <c r="L27" i="8"/>
  <c r="L53" i="8" s="1"/>
  <c r="K26" i="4"/>
  <c r="K7" i="8"/>
  <c r="K26" i="8" s="1"/>
  <c r="O8" i="4"/>
  <c r="C8" i="8"/>
  <c r="O8" i="8" s="1"/>
  <c r="O38" i="4"/>
  <c r="C38" i="8"/>
  <c r="O38" i="8" s="1"/>
  <c r="O49" i="4"/>
  <c r="C49" i="8"/>
  <c r="O49" i="8" s="1"/>
  <c r="E26" i="4"/>
  <c r="E7" i="8"/>
  <c r="E26" i="8" s="1"/>
  <c r="I53" i="4"/>
  <c r="I27" i="8"/>
  <c r="M26" i="4"/>
  <c r="M7" i="8"/>
  <c r="M26" i="8" s="1"/>
  <c r="O36" i="4"/>
  <c r="C36" i="8"/>
  <c r="N33" i="5"/>
  <c r="O10" i="4"/>
  <c r="C10" i="8"/>
  <c r="O10" i="8" s="1"/>
  <c r="O39" i="4"/>
  <c r="C39" i="8"/>
  <c r="O39" i="8" s="1"/>
  <c r="O50" i="4"/>
  <c r="C50" i="8"/>
  <c r="O50" i="8" s="1"/>
  <c r="F53" i="4"/>
  <c r="F27" i="8"/>
  <c r="F53" i="8" s="1"/>
  <c r="J26" i="4"/>
  <c r="J7" i="8"/>
  <c r="J26" i="8" s="1"/>
  <c r="N53" i="4"/>
  <c r="N75" i="4" s="1"/>
  <c r="O44" i="4"/>
  <c r="C44" i="8"/>
  <c r="O44" i="8" s="1"/>
  <c r="G53" i="4"/>
  <c r="G27" i="8"/>
  <c r="G53" i="8" s="1"/>
  <c r="O11" i="4"/>
  <c r="C11" i="8"/>
  <c r="O11" i="8" s="1"/>
  <c r="O40" i="4"/>
  <c r="C40" i="8"/>
  <c r="O40" i="8" s="1"/>
  <c r="O52" i="4"/>
  <c r="C52" i="8"/>
  <c r="O52" i="8" s="1"/>
  <c r="G26" i="4"/>
  <c r="G7" i="8"/>
  <c r="G26" i="8" s="1"/>
  <c r="K53" i="4"/>
  <c r="K75" i="4" s="1"/>
  <c r="K27" i="8"/>
  <c r="K53" i="8" s="1"/>
  <c r="O27" i="4"/>
  <c r="C27" i="8"/>
  <c r="O41" i="4"/>
  <c r="C41" i="8"/>
  <c r="O41" i="8" s="1"/>
  <c r="D26" i="4"/>
  <c r="D7" i="8"/>
  <c r="D26" i="8" s="1"/>
  <c r="H53" i="4"/>
  <c r="H27" i="8"/>
  <c r="H53" i="8" s="1"/>
  <c r="L26" i="4"/>
  <c r="L7" i="8"/>
  <c r="L26" i="8" s="1"/>
  <c r="N47" i="5"/>
  <c r="C53" i="3"/>
  <c r="E26" i="3"/>
  <c r="L26" i="3"/>
  <c r="O28" i="4"/>
  <c r="C28" i="8"/>
  <c r="O28" i="8" s="1"/>
  <c r="O42" i="4"/>
  <c r="C42" i="8"/>
  <c r="O42" i="8" s="1"/>
  <c r="E53" i="4"/>
  <c r="E27" i="8"/>
  <c r="E53" i="8" s="1"/>
  <c r="I26" i="4"/>
  <c r="I7" i="8"/>
  <c r="I26" i="8" s="1"/>
  <c r="M53" i="4"/>
  <c r="M27" i="8"/>
  <c r="M53" i="8" s="1"/>
  <c r="N74" i="6"/>
  <c r="C26" i="3"/>
  <c r="K75" i="6"/>
  <c r="J53" i="3"/>
  <c r="L74" i="3"/>
  <c r="L75" i="6"/>
  <c r="C75" i="6"/>
  <c r="F26" i="3"/>
  <c r="M74" i="3"/>
  <c r="C26" i="4"/>
  <c r="C53" i="4"/>
  <c r="D75" i="6"/>
  <c r="D53" i="3"/>
  <c r="J74" i="3"/>
  <c r="N26" i="6"/>
  <c r="D74" i="3"/>
  <c r="L53" i="3"/>
  <c r="C74" i="3"/>
  <c r="E53" i="3"/>
  <c r="F53" i="3"/>
  <c r="F74" i="3"/>
  <c r="H26" i="3"/>
  <c r="H53" i="3"/>
  <c r="H74" i="3"/>
  <c r="I26" i="3"/>
  <c r="I53" i="3"/>
  <c r="I74" i="3"/>
  <c r="K26" i="3"/>
  <c r="K53" i="3"/>
  <c r="D26" i="3"/>
  <c r="B75" i="6"/>
  <c r="B26" i="3"/>
  <c r="G75" i="5" l="1"/>
  <c r="E75" i="5"/>
  <c r="G75" i="8"/>
  <c r="D75" i="5"/>
  <c r="L75" i="5"/>
  <c r="M75" i="5"/>
  <c r="K75" i="5"/>
  <c r="F75" i="5"/>
  <c r="G75" i="4"/>
  <c r="H75" i="5"/>
  <c r="J75" i="5"/>
  <c r="N75" i="8"/>
  <c r="G75" i="3"/>
  <c r="D75" i="8"/>
  <c r="F75" i="4"/>
  <c r="J75" i="3"/>
  <c r="I75" i="4"/>
  <c r="D75" i="4"/>
  <c r="H75" i="4"/>
  <c r="O26" i="4"/>
  <c r="B75" i="5"/>
  <c r="O53" i="4"/>
  <c r="C75" i="3"/>
  <c r="M75" i="8"/>
  <c r="O7" i="8"/>
  <c r="N74" i="5"/>
  <c r="F75" i="3"/>
  <c r="L75" i="4"/>
  <c r="M75" i="3"/>
  <c r="F75" i="8"/>
  <c r="E75" i="3"/>
  <c r="O27" i="8"/>
  <c r="C53" i="8"/>
  <c r="M75" i="4"/>
  <c r="H75" i="8"/>
  <c r="C26" i="8"/>
  <c r="H75" i="3"/>
  <c r="L75" i="3"/>
  <c r="C75" i="5"/>
  <c r="D75" i="3"/>
  <c r="L75" i="8"/>
  <c r="J75" i="4"/>
  <c r="E75" i="8"/>
  <c r="K75" i="8"/>
  <c r="N26" i="5"/>
  <c r="K75" i="3"/>
  <c r="E75" i="4"/>
  <c r="I75" i="3"/>
  <c r="C75" i="4"/>
  <c r="N71" i="3"/>
  <c r="N67" i="3"/>
  <c r="N65" i="3"/>
  <c r="N64" i="3"/>
  <c r="N63" i="3"/>
  <c r="N59" i="3"/>
  <c r="N57" i="3"/>
  <c r="N56" i="3"/>
  <c r="N55" i="3"/>
  <c r="N52" i="3"/>
  <c r="N50" i="3"/>
  <c r="N44" i="3"/>
  <c r="N43" i="3"/>
  <c r="N42" i="3"/>
  <c r="N36" i="3"/>
  <c r="N35" i="3"/>
  <c r="N34" i="3"/>
  <c r="N31" i="3"/>
  <c r="B53" i="3"/>
  <c r="N24" i="3"/>
  <c r="N16" i="3"/>
  <c r="N15" i="3"/>
  <c r="O75" i="4" l="1"/>
  <c r="O26" i="8"/>
  <c r="C75" i="8"/>
  <c r="N17" i="3"/>
  <c r="N23" i="3"/>
  <c r="N37" i="3"/>
  <c r="N45" i="3"/>
  <c r="N25" i="3"/>
  <c r="N27" i="3"/>
  <c r="N28" i="3"/>
  <c r="N72" i="3"/>
  <c r="N73" i="3"/>
  <c r="N8" i="3"/>
  <c r="N30" i="3"/>
  <c r="N38" i="3"/>
  <c r="N46" i="3"/>
  <c r="N9" i="3"/>
  <c r="N13" i="3"/>
  <c r="N21" i="3"/>
  <c r="N10" i="3"/>
  <c r="N11" i="3"/>
  <c r="N12" i="3"/>
  <c r="N18" i="3"/>
  <c r="N19" i="3"/>
  <c r="N20" i="3"/>
  <c r="N61" i="3"/>
  <c r="N69" i="3"/>
  <c r="N14" i="3"/>
  <c r="N22" i="3"/>
  <c r="N32" i="3"/>
  <c r="N33" i="3"/>
  <c r="N39" i="3"/>
  <c r="N40" i="3"/>
  <c r="N41" i="3"/>
  <c r="N47" i="3"/>
  <c r="N48" i="3"/>
  <c r="N49" i="3"/>
  <c r="N51" i="3"/>
  <c r="B74" i="3"/>
  <c r="N74" i="3" s="1"/>
  <c r="N58" i="3"/>
  <c r="N60" i="3"/>
  <c r="N66" i="3"/>
  <c r="N68" i="3"/>
  <c r="N62" i="3"/>
  <c r="N70" i="3"/>
  <c r="N29" i="3"/>
  <c r="N7" i="3"/>
  <c r="N54" i="3"/>
  <c r="D74" i="1" l="1"/>
  <c r="M53" i="1"/>
  <c r="H74" i="2"/>
  <c r="G74" i="2"/>
  <c r="L74" i="2"/>
  <c r="F26" i="1"/>
  <c r="E74" i="2"/>
  <c r="F53" i="1"/>
  <c r="H53" i="1"/>
  <c r="E26" i="1"/>
  <c r="D74" i="2"/>
  <c r="M26" i="2"/>
  <c r="C26" i="1"/>
  <c r="C53" i="1"/>
  <c r="E26" i="2"/>
  <c r="J26" i="1"/>
  <c r="C74" i="1"/>
  <c r="L53" i="2"/>
  <c r="B74" i="1"/>
  <c r="D53" i="2"/>
  <c r="H26" i="2"/>
  <c r="E53" i="1"/>
  <c r="E74" i="1"/>
  <c r="L53" i="1"/>
  <c r="J26" i="2"/>
  <c r="B26" i="1"/>
  <c r="B53" i="1"/>
  <c r="G26" i="2"/>
  <c r="H53" i="2"/>
  <c r="M74" i="2"/>
  <c r="N74" i="2"/>
  <c r="E53" i="2"/>
  <c r="E75" i="2" s="1"/>
  <c r="J74" i="2"/>
  <c r="K53" i="2"/>
  <c r="I26" i="1"/>
  <c r="I74" i="1"/>
  <c r="N26" i="2"/>
  <c r="D53" i="1"/>
  <c r="G26" i="1"/>
  <c r="H26" i="1"/>
  <c r="H74" i="1"/>
  <c r="N53" i="3"/>
  <c r="D26" i="2"/>
  <c r="D75" i="2" s="1"/>
  <c r="G53" i="2"/>
  <c r="I74" i="2"/>
  <c r="G53" i="1"/>
  <c r="I26" i="2"/>
  <c r="M53" i="2"/>
  <c r="N53" i="2"/>
  <c r="J53" i="1"/>
  <c r="J74" i="1"/>
  <c r="L26" i="1"/>
  <c r="L74" i="1"/>
  <c r="D26" i="1"/>
  <c r="D75" i="1" s="1"/>
  <c r="F74" i="2"/>
  <c r="K26" i="2"/>
  <c r="K74" i="2"/>
  <c r="F74" i="1"/>
  <c r="G74" i="1"/>
  <c r="K26" i="1"/>
  <c r="K53" i="1"/>
  <c r="K74" i="1"/>
  <c r="M26" i="1"/>
  <c r="M74" i="1"/>
  <c r="N26" i="3"/>
  <c r="F26" i="2"/>
  <c r="L26" i="2"/>
  <c r="B75" i="3"/>
  <c r="N75" i="3" s="1"/>
  <c r="M75" i="2" l="1"/>
  <c r="N75" i="2"/>
  <c r="C75" i="1"/>
  <c r="G75" i="1"/>
  <c r="F75" i="1"/>
  <c r="J75" i="1"/>
  <c r="B75" i="1"/>
  <c r="E75" i="1"/>
  <c r="H75" i="2"/>
  <c r="L75" i="2"/>
  <c r="L75" i="1"/>
  <c r="G75" i="2"/>
  <c r="K75" i="2"/>
  <c r="M75" i="1"/>
  <c r="K75" i="1"/>
  <c r="H75" i="1"/>
  <c r="C53" i="2" l="1"/>
  <c r="C74" i="2"/>
  <c r="C26" i="2" l="1"/>
  <c r="C75" i="2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7" i="1"/>
  <c r="N38" i="1"/>
  <c r="N39" i="1"/>
  <c r="N40" i="1"/>
  <c r="N41" i="1"/>
  <c r="N42" i="1"/>
  <c r="N43" i="1"/>
  <c r="N44" i="1"/>
  <c r="N45" i="1"/>
  <c r="N47" i="1"/>
  <c r="N48" i="1"/>
  <c r="N49" i="1"/>
  <c r="N50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B75" i="2" l="1"/>
  <c r="F53" i="2" l="1"/>
  <c r="F75" i="2" s="1"/>
  <c r="I53" i="13" l="1"/>
  <c r="I75" i="13" s="1"/>
  <c r="I53" i="7"/>
  <c r="I75" i="7" s="1"/>
  <c r="I53" i="2"/>
  <c r="I75" i="2" s="1"/>
  <c r="I45" i="8" l="1"/>
  <c r="I53" i="8" l="1"/>
  <c r="I75" i="8" s="1"/>
  <c r="O36" i="7" l="1"/>
  <c r="J36" i="8"/>
  <c r="O36" i="8" l="1"/>
  <c r="N46" i="10" l="1"/>
  <c r="N46" i="1"/>
  <c r="N36" i="6" l="1"/>
  <c r="I53" i="6"/>
  <c r="I36" i="5"/>
  <c r="I53" i="10"/>
  <c r="N36" i="10"/>
  <c r="I53" i="1"/>
  <c r="N36" i="1"/>
  <c r="N46" i="6"/>
  <c r="I46" i="5"/>
  <c r="N46" i="5" s="1"/>
  <c r="I75" i="1" l="1"/>
  <c r="N75" i="1" s="1"/>
  <c r="N53" i="1"/>
  <c r="I75" i="10"/>
  <c r="N75" i="10" s="1"/>
  <c r="N53" i="10"/>
  <c r="I53" i="5"/>
  <c r="N36" i="5"/>
  <c r="N53" i="6"/>
  <c r="I75" i="6"/>
  <c r="N75" i="6" s="1"/>
  <c r="I75" i="5" l="1"/>
  <c r="N75" i="5" s="1"/>
  <c r="N53" i="5"/>
  <c r="J53" i="13" l="1"/>
  <c r="J75" i="13" s="1"/>
  <c r="J53" i="2"/>
  <c r="J75" i="2" s="1"/>
  <c r="J45" i="8" l="1"/>
  <c r="O45" i="7"/>
  <c r="O53" i="7" s="1"/>
  <c r="O75" i="7" s="1"/>
  <c r="J53" i="7"/>
  <c r="J75" i="7" s="1"/>
  <c r="O45" i="8" l="1"/>
  <c r="O53" i="8" s="1"/>
  <c r="O75" i="8" s="1"/>
  <c r="J53" i="8"/>
  <c r="J75" i="8" s="1"/>
</calcChain>
</file>

<file path=xl/sharedStrings.xml><?xml version="1.0" encoding="utf-8"?>
<sst xmlns="http://schemas.openxmlformats.org/spreadsheetml/2006/main" count="1201" uniqueCount="94">
  <si>
    <t>Ak-Chin Tribe</t>
  </si>
  <si>
    <t>Avra Valley IDD</t>
  </si>
  <si>
    <t>CAWCD</t>
  </si>
  <si>
    <t>City of Maricopa</t>
  </si>
  <si>
    <t>City of Safford</t>
  </si>
  <si>
    <t>City of Sierra Vista</t>
  </si>
  <si>
    <t>City of Tucson Water Department</t>
  </si>
  <si>
    <t>DVEC - AEPCO</t>
  </si>
  <si>
    <t>ED3, Pinal County</t>
  </si>
  <si>
    <t>ED4, Pinal County</t>
  </si>
  <si>
    <t>Franklin Irrigation District</t>
  </si>
  <si>
    <t>GCEC - AEPCO</t>
  </si>
  <si>
    <t>Gila Valley Irrigation District</t>
  </si>
  <si>
    <t>Mohave Electric Cooperative, Inc.</t>
  </si>
  <si>
    <t>Sulfur Springs Valley Electric Coop Inc</t>
  </si>
  <si>
    <t>Town of Thatcher</t>
  </si>
  <si>
    <t>Trico Electric Cooperative, Inc.</t>
  </si>
  <si>
    <t>Total AEPCO SE</t>
  </si>
  <si>
    <t>Aguila Irrigation District</t>
  </si>
  <si>
    <t>Buckeye WCDD</t>
  </si>
  <si>
    <t>Chandler Heights CID</t>
  </si>
  <si>
    <t>City of Chandler Ulitilities Dept</t>
  </si>
  <si>
    <t>City of Glendale</t>
  </si>
  <si>
    <t>City of Peoria</t>
  </si>
  <si>
    <t>City of Tempe Public Works Dept</t>
  </si>
  <si>
    <t>City of Williams</t>
  </si>
  <si>
    <t>Cortaro-Marana Irrigation District</t>
  </si>
  <si>
    <t>ED6, Pinal County (SRP)</t>
  </si>
  <si>
    <t>ED6, Pinal County (APS)</t>
  </si>
  <si>
    <t>ED7, Maricopa County</t>
  </si>
  <si>
    <t>ED8, Maricopa County</t>
  </si>
  <si>
    <t>Harquahala Valley Power District</t>
  </si>
  <si>
    <t>Maricopa WD</t>
  </si>
  <si>
    <t>McMullen Valley WCDD</t>
  </si>
  <si>
    <t xml:space="preserve">Ocotillo Water Conservation District  </t>
  </si>
  <si>
    <t>Queen Creek Irrigation District</t>
  </si>
  <si>
    <t>Roosevelt Irrigation District  (APS)</t>
  </si>
  <si>
    <t>Roosevelt Irrigation District  (SRP)</t>
  </si>
  <si>
    <t>RWCD</t>
  </si>
  <si>
    <t xml:space="preserve">Salt River Project </t>
  </si>
  <si>
    <t>San Tan Irrigation District</t>
  </si>
  <si>
    <t>Tonopah Irrigation District</t>
  </si>
  <si>
    <t>Town of Gilbert</t>
  </si>
  <si>
    <t>Town of Wickenburg</t>
  </si>
  <si>
    <t>Total SRP SE</t>
  </si>
  <si>
    <t>Aha Macav Power Service</t>
  </si>
  <si>
    <t>City of Avondale</t>
  </si>
  <si>
    <t>City of Buckeye</t>
  </si>
  <si>
    <t>City of Flagstaff</t>
  </si>
  <si>
    <t>City of Globe</t>
  </si>
  <si>
    <t>City of Phoenix</t>
  </si>
  <si>
    <t>City of Scottsdale</t>
  </si>
  <si>
    <t>City of Sedona</t>
  </si>
  <si>
    <t>City of Yuma</t>
  </si>
  <si>
    <t>Electrical District No. 2, of Pinal County</t>
  </si>
  <si>
    <t>Grover's Hill Irrigation District</t>
  </si>
  <si>
    <t>Markham Irrigation and Water Conservation District</t>
  </si>
  <si>
    <t>Navopache Electric Cooperative, Inc.</t>
  </si>
  <si>
    <t>Northern Arizona Irrigation District Power Pool</t>
  </si>
  <si>
    <t>Page Own System &amp; Operating (Muni)</t>
  </si>
  <si>
    <t>Silvercreek Irrigation District</t>
  </si>
  <si>
    <t>Town Of Fredonia</t>
  </si>
  <si>
    <t>Town of Payson</t>
  </si>
  <si>
    <t>Total WAPA SE</t>
  </si>
  <si>
    <t>Schedule to Customer</t>
  </si>
  <si>
    <t>Hualapai Tribe</t>
  </si>
  <si>
    <t>Silverbell Irrigation &amp; Drainage District</t>
  </si>
  <si>
    <t>Hohokam Irrigation and Drainage District</t>
  </si>
  <si>
    <t>Wellton-Mohawk Irrigation and Drainage District</t>
  </si>
  <si>
    <t>Customer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</si>
  <si>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</si>
  <si>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</si>
  <si>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</si>
  <si>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</si>
  <si>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</si>
  <si>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</si>
  <si>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</si>
  <si>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</si>
  <si>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</si>
  <si>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</si>
  <si>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</si>
  <si>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</si>
  <si>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Energy (MWh) Entitlements</t>
  </si>
  <si>
    <t>Schedule A, B, D1, D2</t>
  </si>
  <si>
    <t>Total</t>
  </si>
  <si>
    <t>Capacity (kW) Entitlements</t>
  </si>
  <si>
    <t>Exhibit C-0 OY 2021</t>
  </si>
  <si>
    <t>Avg Capacity</t>
  </si>
  <si>
    <t>Firming Capacity (kW) Entitlements</t>
  </si>
  <si>
    <t>Firming Energy (MWh) Entitlements</t>
  </si>
  <si>
    <t xml:space="preserve">  </t>
  </si>
  <si>
    <t>Schedule A</t>
  </si>
  <si>
    <t>Schedule B</t>
  </si>
  <si>
    <t>Schedule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</si>
</sst>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Fill="1" applyBorder="1"/>
    <xf numFmtId="164" fontId="0" fillId="0" borderId="3" xfId="1" applyNumberFormat="1" applyFont="1" applyBorder="1"/>
    <xf numFmtId="164" fontId="0" fillId="0" borderId="1" xfId="1" applyNumberFormat="1" applyFont="1" applyFill="1" applyBorder="1"/>
    <xf numFmtId="164" fontId="0" fillId="0" borderId="4" xfId="1" applyNumberFormat="1" applyFont="1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43" fontId="0" fillId="0" borderId="0" xfId="1" applyNumberFormat="1" applyFont="1"/>
    <xf numFmtId="164" fontId="0" fillId="0" borderId="1" xfId="0" applyNumberFormat="1" applyBorder="1"/>
    <xf numFmtId="164" fontId="0" fillId="2" borderId="0" xfId="1" applyNumberFormat="1" applyFont="1" applyFill="1"/>
    <xf numFmtId="164" fontId="0" fillId="0" borderId="2" xfId="1" applyNumberFormat="1" applyFont="1" applyBorder="1" applyAlignment="1">
      <alignment horizontal="center"/>
    </xf>
    <xf numFmtId="164" fontId="2" fillId="0" borderId="2" xfId="2" applyNumberForma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167456\Allocation%20Workbook%20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H91" sqref="H91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">
        <v>86</v>
      </c>
    </row>
    <row r="3" spans="1:14" x14ac:dyDescent="0.25">
      <c r="A3" s="1" t="s">
        <v>83</v>
      </c>
    </row>
    <row r="4" spans="1:14" x14ac:dyDescent="0.25">
      <c r="A4" s="1" t="s">
        <v>82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B7" s="1">
        <v>71</v>
      </c>
      <c r="C7" s="1">
        <v>67</v>
      </c>
      <c r="D7" s="1">
        <v>45</v>
      </c>
      <c r="E7" s="1">
        <v>54</v>
      </c>
      <c r="F7" s="1">
        <v>55</v>
      </c>
      <c r="G7" s="1">
        <v>88</v>
      </c>
      <c r="H7" s="1">
        <v>99</v>
      </c>
      <c r="I7" s="1">
        <v>94</v>
      </c>
      <c r="J7" s="1">
        <v>83</v>
      </c>
      <c r="K7" s="1">
        <v>74</v>
      </c>
      <c r="L7" s="1">
        <v>69</v>
      </c>
      <c r="M7" s="1">
        <v>60</v>
      </c>
      <c r="N7" s="1">
        <f>SUM(B7:M7)</f>
        <v>859</v>
      </c>
    </row>
    <row r="8" spans="1:14" x14ac:dyDescent="0.25">
      <c r="A8" s="2" t="s">
        <v>1</v>
      </c>
      <c r="B8" s="1">
        <v>147</v>
      </c>
      <c r="C8" s="1">
        <v>137</v>
      </c>
      <c r="D8" s="1">
        <v>92</v>
      </c>
      <c r="E8" s="1">
        <v>112</v>
      </c>
      <c r="F8" s="1">
        <v>114</v>
      </c>
      <c r="G8" s="1">
        <v>180</v>
      </c>
      <c r="H8" s="1">
        <v>202</v>
      </c>
      <c r="I8" s="1">
        <v>193</v>
      </c>
      <c r="J8" s="1">
        <v>170</v>
      </c>
      <c r="K8" s="1">
        <v>152</v>
      </c>
      <c r="L8" s="1">
        <v>142</v>
      </c>
      <c r="M8" s="1">
        <v>123</v>
      </c>
      <c r="N8" s="1">
        <f t="shared" ref="N8:N71" si="0">SUM(B8:M8)</f>
        <v>1764</v>
      </c>
    </row>
    <row r="9" spans="1:14" x14ac:dyDescent="0.25">
      <c r="A9" s="2" t="s">
        <v>2</v>
      </c>
      <c r="B9" s="1">
        <v>11604</v>
      </c>
      <c r="C9" s="1">
        <v>10859</v>
      </c>
      <c r="D9" s="1">
        <v>7243</v>
      </c>
      <c r="E9" s="1">
        <v>8843</v>
      </c>
      <c r="F9" s="1">
        <v>8987</v>
      </c>
      <c r="G9" s="1">
        <v>14250</v>
      </c>
      <c r="H9" s="1">
        <v>15999</v>
      </c>
      <c r="I9" s="1">
        <v>15281</v>
      </c>
      <c r="J9" s="1">
        <v>13410</v>
      </c>
      <c r="K9" s="1">
        <v>12048</v>
      </c>
      <c r="L9" s="1">
        <v>11213</v>
      </c>
      <c r="M9" s="1">
        <v>9702</v>
      </c>
      <c r="N9" s="1">
        <f t="shared" si="0"/>
        <v>139439</v>
      </c>
    </row>
    <row r="10" spans="1:14" x14ac:dyDescent="0.25">
      <c r="A10" s="2" t="s">
        <v>3</v>
      </c>
      <c r="B10" s="1">
        <v>26</v>
      </c>
      <c r="C10" s="1">
        <v>24</v>
      </c>
      <c r="D10" s="1">
        <v>16</v>
      </c>
      <c r="E10" s="1">
        <v>20</v>
      </c>
      <c r="F10" s="1">
        <v>20</v>
      </c>
      <c r="G10" s="1">
        <v>32</v>
      </c>
      <c r="H10" s="1">
        <v>36</v>
      </c>
      <c r="I10" s="1">
        <v>34</v>
      </c>
      <c r="J10" s="1">
        <v>30</v>
      </c>
      <c r="K10" s="1">
        <v>27</v>
      </c>
      <c r="L10" s="1">
        <v>25</v>
      </c>
      <c r="M10" s="1">
        <v>22</v>
      </c>
      <c r="N10" s="1">
        <f t="shared" si="0"/>
        <v>312</v>
      </c>
    </row>
    <row r="11" spans="1:14" x14ac:dyDescent="0.25">
      <c r="A11" s="2" t="s">
        <v>4</v>
      </c>
      <c r="B11" s="1">
        <v>151</v>
      </c>
      <c r="C11" s="1">
        <v>141</v>
      </c>
      <c r="D11" s="1">
        <v>94</v>
      </c>
      <c r="E11" s="1">
        <v>115</v>
      </c>
      <c r="F11" s="1">
        <v>117</v>
      </c>
      <c r="G11" s="1">
        <v>185</v>
      </c>
      <c r="H11" s="1">
        <v>208</v>
      </c>
      <c r="I11" s="1">
        <v>199</v>
      </c>
      <c r="J11" s="1">
        <v>174</v>
      </c>
      <c r="K11" s="1">
        <v>157</v>
      </c>
      <c r="L11" s="1">
        <v>146</v>
      </c>
      <c r="M11" s="1">
        <v>126</v>
      </c>
      <c r="N11" s="1">
        <f t="shared" si="0"/>
        <v>1813</v>
      </c>
    </row>
    <row r="12" spans="1:14" x14ac:dyDescent="0.25">
      <c r="A12" s="2" t="s">
        <v>5</v>
      </c>
      <c r="B12" s="1">
        <v>32</v>
      </c>
      <c r="C12" s="1">
        <v>31</v>
      </c>
      <c r="D12" s="1">
        <v>19</v>
      </c>
      <c r="E12" s="1">
        <v>24</v>
      </c>
      <c r="F12" s="1">
        <v>24</v>
      </c>
      <c r="G12" s="1">
        <v>40</v>
      </c>
      <c r="H12" s="1">
        <v>45</v>
      </c>
      <c r="I12" s="1">
        <v>42</v>
      </c>
      <c r="J12" s="1">
        <v>34</v>
      </c>
      <c r="K12" s="1">
        <v>31</v>
      </c>
      <c r="L12" s="1">
        <v>29</v>
      </c>
      <c r="M12" s="1">
        <v>25</v>
      </c>
      <c r="N12" s="1">
        <f t="shared" si="0"/>
        <v>376</v>
      </c>
    </row>
    <row r="13" spans="1:14" x14ac:dyDescent="0.25">
      <c r="A13" s="2" t="s">
        <v>6</v>
      </c>
      <c r="B13" s="1">
        <v>184</v>
      </c>
      <c r="C13" s="1">
        <v>172</v>
      </c>
      <c r="D13" s="1">
        <v>115</v>
      </c>
      <c r="E13" s="1">
        <v>140</v>
      </c>
      <c r="F13" s="1">
        <v>143</v>
      </c>
      <c r="G13" s="1">
        <v>226</v>
      </c>
      <c r="H13" s="1">
        <v>254</v>
      </c>
      <c r="I13" s="1">
        <v>243</v>
      </c>
      <c r="J13" s="1">
        <v>213</v>
      </c>
      <c r="K13" s="1">
        <v>191</v>
      </c>
      <c r="L13" s="1">
        <v>178</v>
      </c>
      <c r="M13" s="1">
        <v>154</v>
      </c>
      <c r="N13" s="1">
        <f t="shared" si="0"/>
        <v>2213</v>
      </c>
    </row>
    <row r="14" spans="1:14" x14ac:dyDescent="0.25">
      <c r="A14" s="2" t="s">
        <v>7</v>
      </c>
      <c r="B14" s="1">
        <v>110</v>
      </c>
      <c r="C14" s="1">
        <v>103</v>
      </c>
      <c r="D14" s="1">
        <v>69</v>
      </c>
      <c r="E14" s="1">
        <v>84</v>
      </c>
      <c r="F14" s="1">
        <v>85</v>
      </c>
      <c r="G14" s="1">
        <v>135</v>
      </c>
      <c r="H14" s="1">
        <v>152</v>
      </c>
      <c r="I14" s="1">
        <v>145</v>
      </c>
      <c r="J14" s="1">
        <v>127</v>
      </c>
      <c r="K14" s="1">
        <v>115</v>
      </c>
      <c r="L14" s="1">
        <v>107</v>
      </c>
      <c r="M14" s="1">
        <v>92</v>
      </c>
      <c r="N14" s="1">
        <f t="shared" si="0"/>
        <v>1324</v>
      </c>
    </row>
    <row r="15" spans="1:14" x14ac:dyDescent="0.25">
      <c r="A15" s="2" t="s">
        <v>8</v>
      </c>
      <c r="B15" s="1">
        <v>3448</v>
      </c>
      <c r="C15" s="1">
        <v>3227</v>
      </c>
      <c r="D15" s="1">
        <v>2153</v>
      </c>
      <c r="E15" s="1">
        <v>2627</v>
      </c>
      <c r="F15" s="1">
        <v>2670</v>
      </c>
      <c r="G15" s="1">
        <v>4235</v>
      </c>
      <c r="H15" s="1">
        <v>4755</v>
      </c>
      <c r="I15" s="1">
        <v>4541</v>
      </c>
      <c r="J15" s="1">
        <v>3985</v>
      </c>
      <c r="K15" s="1">
        <v>3581</v>
      </c>
      <c r="L15" s="1">
        <v>3332</v>
      </c>
      <c r="M15" s="1">
        <v>2883</v>
      </c>
      <c r="N15" s="1">
        <f t="shared" si="0"/>
        <v>41437</v>
      </c>
    </row>
    <row r="16" spans="1:14" x14ac:dyDescent="0.25">
      <c r="A16" s="2" t="s">
        <v>9</v>
      </c>
      <c r="B16" s="1">
        <v>7422</v>
      </c>
      <c r="C16" s="1">
        <v>6945</v>
      </c>
      <c r="D16" s="1">
        <v>4634</v>
      </c>
      <c r="E16" s="1">
        <v>5655</v>
      </c>
      <c r="F16" s="1">
        <v>5747</v>
      </c>
      <c r="G16" s="1">
        <v>9116</v>
      </c>
      <c r="H16" s="1">
        <v>10234</v>
      </c>
      <c r="I16" s="1">
        <v>9775</v>
      </c>
      <c r="J16" s="1">
        <v>8578</v>
      </c>
      <c r="K16" s="1">
        <v>7706</v>
      </c>
      <c r="L16" s="1">
        <v>7172</v>
      </c>
      <c r="M16" s="1">
        <v>6206</v>
      </c>
      <c r="N16" s="1">
        <f t="shared" si="0"/>
        <v>89190</v>
      </c>
    </row>
    <row r="17" spans="1:14" x14ac:dyDescent="0.25">
      <c r="A17" s="2" t="s">
        <v>10</v>
      </c>
      <c r="B17" s="1">
        <v>71</v>
      </c>
      <c r="C17" s="1">
        <v>66</v>
      </c>
      <c r="D17" s="1">
        <v>44</v>
      </c>
      <c r="E17" s="1">
        <v>54</v>
      </c>
      <c r="F17" s="1">
        <v>55</v>
      </c>
      <c r="G17" s="1">
        <v>87</v>
      </c>
      <c r="H17" s="1">
        <v>98</v>
      </c>
      <c r="I17" s="1">
        <v>93</v>
      </c>
      <c r="J17" s="1">
        <v>82</v>
      </c>
      <c r="K17" s="1">
        <v>73</v>
      </c>
      <c r="L17" s="1">
        <v>68</v>
      </c>
      <c r="M17" s="1">
        <v>59</v>
      </c>
      <c r="N17" s="1">
        <f t="shared" si="0"/>
        <v>850</v>
      </c>
    </row>
    <row r="18" spans="1:14" x14ac:dyDescent="0.25">
      <c r="A18" s="2" t="s">
        <v>11</v>
      </c>
      <c r="B18" s="1">
        <v>193</v>
      </c>
      <c r="C18" s="1">
        <v>181</v>
      </c>
      <c r="D18" s="1">
        <v>121</v>
      </c>
      <c r="E18" s="1">
        <v>147</v>
      </c>
      <c r="F18" s="1">
        <v>150</v>
      </c>
      <c r="G18" s="1">
        <v>238</v>
      </c>
      <c r="H18" s="1">
        <v>267</v>
      </c>
      <c r="I18" s="1">
        <v>255</v>
      </c>
      <c r="J18" s="1">
        <v>223</v>
      </c>
      <c r="K18" s="1">
        <v>201</v>
      </c>
      <c r="L18" s="1">
        <v>187</v>
      </c>
      <c r="M18" s="1">
        <v>162</v>
      </c>
      <c r="N18" s="1">
        <f t="shared" si="0"/>
        <v>2325</v>
      </c>
    </row>
    <row r="19" spans="1:14" x14ac:dyDescent="0.25">
      <c r="A19" s="2" t="s">
        <v>12</v>
      </c>
      <c r="B19" s="1">
        <v>212</v>
      </c>
      <c r="C19" s="1">
        <v>199</v>
      </c>
      <c r="D19" s="1">
        <v>132</v>
      </c>
      <c r="E19" s="1">
        <v>162</v>
      </c>
      <c r="F19" s="1">
        <v>164</v>
      </c>
      <c r="G19" s="1">
        <v>261</v>
      </c>
      <c r="H19" s="1">
        <v>293</v>
      </c>
      <c r="I19" s="1">
        <v>279</v>
      </c>
      <c r="J19" s="1">
        <v>245</v>
      </c>
      <c r="K19" s="1">
        <v>220</v>
      </c>
      <c r="L19" s="1">
        <v>205</v>
      </c>
      <c r="M19" s="1">
        <v>177</v>
      </c>
      <c r="N19" s="1">
        <f t="shared" si="0"/>
        <v>2549</v>
      </c>
    </row>
    <row r="20" spans="1:14" x14ac:dyDescent="0.25">
      <c r="A20" s="2" t="s">
        <v>65</v>
      </c>
      <c r="B20" s="1">
        <v>16</v>
      </c>
      <c r="C20" s="1">
        <v>15</v>
      </c>
      <c r="D20" s="1">
        <v>10</v>
      </c>
      <c r="E20" s="1">
        <v>12</v>
      </c>
      <c r="F20" s="1">
        <v>12</v>
      </c>
      <c r="G20" s="1">
        <v>19</v>
      </c>
      <c r="H20" s="1">
        <v>22</v>
      </c>
      <c r="I20" s="1">
        <v>21</v>
      </c>
      <c r="J20" s="1">
        <v>18</v>
      </c>
      <c r="K20" s="1">
        <v>16</v>
      </c>
      <c r="L20" s="1">
        <v>15</v>
      </c>
      <c r="M20" s="1">
        <v>13</v>
      </c>
      <c r="N20" s="1">
        <f t="shared" si="0"/>
        <v>189</v>
      </c>
    </row>
    <row r="21" spans="1:14" x14ac:dyDescent="0.25">
      <c r="A21" s="2" t="s">
        <v>13</v>
      </c>
      <c r="B21" s="1">
        <v>316</v>
      </c>
      <c r="C21" s="1">
        <v>296</v>
      </c>
      <c r="D21" s="1">
        <v>198</v>
      </c>
      <c r="E21" s="1">
        <v>241</v>
      </c>
      <c r="F21" s="1">
        <v>245</v>
      </c>
      <c r="G21" s="1">
        <v>389</v>
      </c>
      <c r="H21" s="1">
        <v>436</v>
      </c>
      <c r="I21" s="1">
        <v>417</v>
      </c>
      <c r="J21" s="1">
        <v>365</v>
      </c>
      <c r="K21" s="1">
        <v>329</v>
      </c>
      <c r="L21" s="1">
        <v>305</v>
      </c>
      <c r="M21" s="1">
        <v>264</v>
      </c>
      <c r="N21" s="1">
        <f t="shared" si="0"/>
        <v>3801</v>
      </c>
    </row>
    <row r="22" spans="1:14" x14ac:dyDescent="0.25">
      <c r="A22" s="2" t="s">
        <v>66</v>
      </c>
      <c r="B22" s="1">
        <v>166</v>
      </c>
      <c r="C22" s="1">
        <v>155</v>
      </c>
      <c r="D22" s="1">
        <v>103</v>
      </c>
      <c r="E22" s="1">
        <v>126</v>
      </c>
      <c r="F22" s="1">
        <v>128</v>
      </c>
      <c r="G22" s="1">
        <v>203</v>
      </c>
      <c r="H22" s="1">
        <v>228</v>
      </c>
      <c r="I22" s="1">
        <v>218</v>
      </c>
      <c r="J22" s="1">
        <v>191</v>
      </c>
      <c r="K22" s="1">
        <v>172</v>
      </c>
      <c r="L22" s="1">
        <v>160</v>
      </c>
      <c r="M22" s="1">
        <v>138</v>
      </c>
      <c r="N22" s="1">
        <f t="shared" si="0"/>
        <v>1988</v>
      </c>
    </row>
    <row r="23" spans="1:14" x14ac:dyDescent="0.25">
      <c r="A23" s="2" t="s">
        <v>14</v>
      </c>
      <c r="B23" s="1">
        <v>550</v>
      </c>
      <c r="C23" s="1">
        <v>515</v>
      </c>
      <c r="D23" s="1">
        <v>344</v>
      </c>
      <c r="E23" s="1">
        <v>419</v>
      </c>
      <c r="F23" s="1">
        <v>426</v>
      </c>
      <c r="G23" s="1">
        <v>676</v>
      </c>
      <c r="H23" s="1">
        <v>759</v>
      </c>
      <c r="I23" s="1">
        <v>725</v>
      </c>
      <c r="J23" s="1">
        <v>636</v>
      </c>
      <c r="K23" s="1">
        <v>572</v>
      </c>
      <c r="L23" s="1">
        <v>532</v>
      </c>
      <c r="M23" s="1">
        <v>460</v>
      </c>
      <c r="N23" s="1">
        <f t="shared" si="0"/>
        <v>6614</v>
      </c>
    </row>
    <row r="24" spans="1:14" x14ac:dyDescent="0.25">
      <c r="A24" s="2" t="s">
        <v>15</v>
      </c>
      <c r="B24" s="1">
        <v>76</v>
      </c>
      <c r="C24" s="1">
        <v>71</v>
      </c>
      <c r="D24" s="1">
        <v>47</v>
      </c>
      <c r="E24" s="1">
        <v>58</v>
      </c>
      <c r="F24" s="1">
        <v>59</v>
      </c>
      <c r="G24" s="1">
        <v>93</v>
      </c>
      <c r="H24" s="1">
        <v>105</v>
      </c>
      <c r="I24" s="1">
        <v>100</v>
      </c>
      <c r="J24" s="1">
        <v>88</v>
      </c>
      <c r="K24" s="1">
        <v>79</v>
      </c>
      <c r="L24" s="1">
        <v>74</v>
      </c>
      <c r="M24" s="1">
        <v>64</v>
      </c>
      <c r="N24" s="1">
        <f t="shared" si="0"/>
        <v>914</v>
      </c>
    </row>
    <row r="25" spans="1:14" x14ac:dyDescent="0.25">
      <c r="A25" s="2" t="s">
        <v>16</v>
      </c>
      <c r="B25" s="1">
        <v>590</v>
      </c>
      <c r="C25" s="1">
        <v>552</v>
      </c>
      <c r="D25" s="1">
        <v>369</v>
      </c>
      <c r="E25" s="1">
        <v>449</v>
      </c>
      <c r="F25" s="1">
        <v>456</v>
      </c>
      <c r="G25" s="1">
        <v>725</v>
      </c>
      <c r="H25" s="1">
        <v>814</v>
      </c>
      <c r="I25" s="1">
        <v>777</v>
      </c>
      <c r="J25" s="1">
        <v>682</v>
      </c>
      <c r="K25" s="1">
        <v>613</v>
      </c>
      <c r="L25" s="1">
        <v>570</v>
      </c>
      <c r="M25" s="1">
        <v>493</v>
      </c>
      <c r="N25" s="1">
        <f t="shared" si="0"/>
        <v>7090</v>
      </c>
    </row>
    <row r="26" spans="1:14" x14ac:dyDescent="0.25">
      <c r="A26" s="7" t="s">
        <v>17</v>
      </c>
      <c r="B26" s="4">
        <f t="shared" ref="B26:M26" si="1">SUM(B7:B25)</f>
        <v>25385</v>
      </c>
      <c r="C26" s="4">
        <f t="shared" si="1"/>
        <v>23756</v>
      </c>
      <c r="D26" s="4">
        <f t="shared" si="1"/>
        <v>15848</v>
      </c>
      <c r="E26" s="4">
        <f t="shared" si="1"/>
        <v>19342</v>
      </c>
      <c r="F26" s="4">
        <f t="shared" si="1"/>
        <v>19657</v>
      </c>
      <c r="G26" s="4">
        <f t="shared" si="1"/>
        <v>31178</v>
      </c>
      <c r="H26" s="4">
        <f t="shared" si="1"/>
        <v>35006</v>
      </c>
      <c r="I26" s="4">
        <f t="shared" si="1"/>
        <v>33432</v>
      </c>
      <c r="J26" s="4">
        <f t="shared" si="1"/>
        <v>29334</v>
      </c>
      <c r="K26" s="4">
        <f t="shared" si="1"/>
        <v>26357</v>
      </c>
      <c r="L26" s="4">
        <f t="shared" si="1"/>
        <v>24529</v>
      </c>
      <c r="M26" s="4">
        <f t="shared" si="1"/>
        <v>21223</v>
      </c>
      <c r="N26" s="4">
        <f t="shared" si="0"/>
        <v>305047</v>
      </c>
    </row>
    <row r="27" spans="1:14" x14ac:dyDescent="0.25">
      <c r="A27" s="2" t="s">
        <v>18</v>
      </c>
      <c r="B27" s="1">
        <v>811</v>
      </c>
      <c r="C27" s="1">
        <v>759</v>
      </c>
      <c r="D27" s="1">
        <v>506</v>
      </c>
      <c r="E27" s="1">
        <v>616</v>
      </c>
      <c r="F27" s="1">
        <v>632</v>
      </c>
      <c r="G27" s="1">
        <v>991</v>
      </c>
      <c r="H27" s="1">
        <v>1119</v>
      </c>
      <c r="I27" s="1">
        <v>1072</v>
      </c>
      <c r="J27" s="1">
        <v>936</v>
      </c>
      <c r="K27" s="1">
        <v>841</v>
      </c>
      <c r="L27" s="1">
        <v>782</v>
      </c>
      <c r="M27" s="1">
        <v>677</v>
      </c>
      <c r="N27" s="1">
        <f t="shared" si="0"/>
        <v>9742</v>
      </c>
    </row>
    <row r="28" spans="1:14" x14ac:dyDescent="0.25">
      <c r="A28" s="2" t="s">
        <v>19</v>
      </c>
      <c r="B28" s="1">
        <v>647</v>
      </c>
      <c r="C28" s="1">
        <v>606</v>
      </c>
      <c r="D28" s="1">
        <v>403</v>
      </c>
      <c r="E28" s="1">
        <v>491</v>
      </c>
      <c r="F28" s="1">
        <v>505</v>
      </c>
      <c r="G28" s="1">
        <v>791</v>
      </c>
      <c r="H28" s="1">
        <v>893</v>
      </c>
      <c r="I28" s="1">
        <v>856</v>
      </c>
      <c r="J28" s="1">
        <v>747</v>
      </c>
      <c r="K28" s="1">
        <v>671</v>
      </c>
      <c r="L28" s="1">
        <v>625</v>
      </c>
      <c r="M28" s="1">
        <v>541</v>
      </c>
      <c r="N28" s="1">
        <f t="shared" si="0"/>
        <v>7776</v>
      </c>
    </row>
    <row r="29" spans="1:14" x14ac:dyDescent="0.25">
      <c r="A29" s="2" t="s">
        <v>20</v>
      </c>
      <c r="B29" s="1">
        <v>217</v>
      </c>
      <c r="C29" s="1">
        <v>203</v>
      </c>
      <c r="D29" s="1">
        <v>135</v>
      </c>
      <c r="E29" s="1">
        <v>165</v>
      </c>
      <c r="F29" s="1">
        <v>169</v>
      </c>
      <c r="G29" s="1">
        <v>265</v>
      </c>
      <c r="H29" s="1">
        <v>300</v>
      </c>
      <c r="I29" s="1">
        <v>287</v>
      </c>
      <c r="J29" s="1">
        <v>251</v>
      </c>
      <c r="K29" s="1">
        <v>225</v>
      </c>
      <c r="L29" s="1">
        <v>210</v>
      </c>
      <c r="M29" s="1">
        <v>181</v>
      </c>
      <c r="N29" s="1">
        <f t="shared" si="0"/>
        <v>2608</v>
      </c>
    </row>
    <row r="30" spans="1:14" x14ac:dyDescent="0.25">
      <c r="A30" s="2" t="s">
        <v>21</v>
      </c>
      <c r="B30" s="1">
        <v>100</v>
      </c>
      <c r="C30" s="1">
        <v>94</v>
      </c>
      <c r="D30" s="1">
        <v>62</v>
      </c>
      <c r="E30" s="1">
        <v>76</v>
      </c>
      <c r="F30" s="1">
        <v>78</v>
      </c>
      <c r="G30" s="1">
        <v>122</v>
      </c>
      <c r="H30" s="1">
        <v>138</v>
      </c>
      <c r="I30" s="1">
        <v>132</v>
      </c>
      <c r="J30" s="1">
        <v>115</v>
      </c>
      <c r="K30" s="1">
        <v>104</v>
      </c>
      <c r="L30" s="1">
        <v>97</v>
      </c>
      <c r="M30" s="1">
        <v>84</v>
      </c>
      <c r="N30" s="1">
        <f t="shared" si="0"/>
        <v>1202</v>
      </c>
    </row>
    <row r="31" spans="1:14" x14ac:dyDescent="0.25">
      <c r="A31" s="2" t="s">
        <v>22</v>
      </c>
      <c r="B31" s="1">
        <v>63</v>
      </c>
      <c r="C31" s="1">
        <v>59</v>
      </c>
      <c r="D31" s="1">
        <v>39</v>
      </c>
      <c r="E31" s="1">
        <v>48</v>
      </c>
      <c r="F31" s="1">
        <v>49</v>
      </c>
      <c r="G31" s="1">
        <v>77</v>
      </c>
      <c r="H31" s="1">
        <v>87</v>
      </c>
      <c r="I31" s="1">
        <v>83</v>
      </c>
      <c r="J31" s="1">
        <v>73</v>
      </c>
      <c r="K31" s="1">
        <v>65</v>
      </c>
      <c r="L31" s="1">
        <v>61</v>
      </c>
      <c r="M31" s="1">
        <v>53</v>
      </c>
      <c r="N31" s="1">
        <f t="shared" si="0"/>
        <v>757</v>
      </c>
    </row>
    <row r="32" spans="1:14" x14ac:dyDescent="0.25">
      <c r="A32" s="2" t="s">
        <v>23</v>
      </c>
      <c r="B32" s="1">
        <v>102</v>
      </c>
      <c r="C32" s="1">
        <v>96</v>
      </c>
      <c r="D32" s="1">
        <v>64</v>
      </c>
      <c r="E32" s="1">
        <v>78</v>
      </c>
      <c r="F32" s="1">
        <v>80</v>
      </c>
      <c r="G32" s="1">
        <v>125</v>
      </c>
      <c r="H32" s="1">
        <v>141</v>
      </c>
      <c r="I32" s="1">
        <v>135</v>
      </c>
      <c r="J32" s="1">
        <v>118</v>
      </c>
      <c r="K32" s="1">
        <v>106</v>
      </c>
      <c r="L32" s="1">
        <v>99</v>
      </c>
      <c r="M32" s="1">
        <v>85</v>
      </c>
      <c r="N32" s="1">
        <f t="shared" si="0"/>
        <v>1229</v>
      </c>
    </row>
    <row r="33" spans="1:14" x14ac:dyDescent="0.25">
      <c r="A33" s="2" t="s">
        <v>24</v>
      </c>
      <c r="B33" s="1">
        <v>36</v>
      </c>
      <c r="C33" s="1">
        <v>33</v>
      </c>
      <c r="D33" s="1">
        <v>22</v>
      </c>
      <c r="E33" s="1">
        <v>27</v>
      </c>
      <c r="F33" s="1">
        <v>28</v>
      </c>
      <c r="G33" s="1">
        <v>43</v>
      </c>
      <c r="H33" s="1">
        <v>49</v>
      </c>
      <c r="I33" s="1">
        <v>47</v>
      </c>
      <c r="J33" s="1">
        <v>41</v>
      </c>
      <c r="K33" s="1">
        <v>37</v>
      </c>
      <c r="L33" s="1">
        <v>34</v>
      </c>
      <c r="M33" s="1">
        <v>30</v>
      </c>
      <c r="N33" s="1">
        <f t="shared" si="0"/>
        <v>427</v>
      </c>
    </row>
    <row r="34" spans="1:14" x14ac:dyDescent="0.25">
      <c r="A34" s="2" t="s">
        <v>25</v>
      </c>
      <c r="B34" s="1">
        <v>130</v>
      </c>
      <c r="C34" s="1">
        <v>122</v>
      </c>
      <c r="D34" s="1">
        <v>81</v>
      </c>
      <c r="E34" s="1">
        <v>99</v>
      </c>
      <c r="F34" s="1">
        <v>101</v>
      </c>
      <c r="G34" s="1">
        <v>159</v>
      </c>
      <c r="H34" s="1">
        <v>180</v>
      </c>
      <c r="I34" s="1">
        <v>172</v>
      </c>
      <c r="J34" s="1">
        <v>150</v>
      </c>
      <c r="K34" s="1">
        <v>135</v>
      </c>
      <c r="L34" s="1">
        <v>126</v>
      </c>
      <c r="M34" s="1">
        <v>109</v>
      </c>
      <c r="N34" s="1">
        <f t="shared" si="0"/>
        <v>1564</v>
      </c>
    </row>
    <row r="35" spans="1:14" x14ac:dyDescent="0.25">
      <c r="A35" s="2" t="s">
        <v>26</v>
      </c>
      <c r="B35" s="1">
        <v>1398</v>
      </c>
      <c r="C35" s="1">
        <v>1309</v>
      </c>
      <c r="D35" s="1">
        <v>872</v>
      </c>
      <c r="E35" s="1">
        <v>1062</v>
      </c>
      <c r="F35" s="1">
        <v>1091</v>
      </c>
      <c r="G35" s="1">
        <v>1709</v>
      </c>
      <c r="H35" s="1">
        <v>1930</v>
      </c>
      <c r="I35" s="1">
        <v>1850</v>
      </c>
      <c r="J35" s="1">
        <v>1615</v>
      </c>
      <c r="K35" s="1">
        <v>1451</v>
      </c>
      <c r="L35" s="1">
        <v>1350</v>
      </c>
      <c r="M35" s="1">
        <v>1168</v>
      </c>
      <c r="N35" s="1">
        <f t="shared" si="0"/>
        <v>16805</v>
      </c>
    </row>
    <row r="36" spans="1:14" x14ac:dyDescent="0.25">
      <c r="A36" s="2" t="s">
        <v>27</v>
      </c>
      <c r="B36" s="1">
        <v>1815</v>
      </c>
      <c r="C36" s="1">
        <v>1699</v>
      </c>
      <c r="D36" s="1">
        <v>1131</v>
      </c>
      <c r="E36" s="1">
        <v>1368</v>
      </c>
      <c r="F36" s="1">
        <v>1406</v>
      </c>
      <c r="G36" s="1">
        <v>2208</v>
      </c>
      <c r="H36" s="1">
        <v>2495</v>
      </c>
      <c r="I36" s="1">
        <v>2401</v>
      </c>
      <c r="J36" s="1">
        <v>2096</v>
      </c>
      <c r="K36" s="1">
        <v>1883</v>
      </c>
      <c r="L36" s="1">
        <v>1752</v>
      </c>
      <c r="M36" s="1">
        <v>1516</v>
      </c>
      <c r="N36" s="1">
        <f t="shared" si="0"/>
        <v>21770</v>
      </c>
    </row>
    <row r="37" spans="1:14" x14ac:dyDescent="0.25">
      <c r="A37" s="2" t="s">
        <v>28</v>
      </c>
      <c r="B37" s="1">
        <v>0</v>
      </c>
      <c r="C37" s="1">
        <v>0</v>
      </c>
      <c r="D37" s="1">
        <v>0</v>
      </c>
      <c r="E37" s="1">
        <v>10</v>
      </c>
      <c r="F37" s="1">
        <v>10</v>
      </c>
      <c r="G37" s="1">
        <v>10</v>
      </c>
      <c r="H37" s="1">
        <v>10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40</v>
      </c>
    </row>
    <row r="38" spans="1:14" x14ac:dyDescent="0.25">
      <c r="A38" s="2" t="s">
        <v>29</v>
      </c>
      <c r="B38" s="1">
        <v>2280</v>
      </c>
      <c r="C38" s="1">
        <v>2135</v>
      </c>
      <c r="D38" s="1">
        <v>1421</v>
      </c>
      <c r="E38" s="1">
        <v>1731</v>
      </c>
      <c r="F38" s="1">
        <v>1778</v>
      </c>
      <c r="G38" s="1">
        <v>2786</v>
      </c>
      <c r="H38" s="1">
        <v>3146</v>
      </c>
      <c r="I38" s="1">
        <v>3015</v>
      </c>
      <c r="J38" s="1">
        <v>2632</v>
      </c>
      <c r="K38" s="1">
        <v>2365</v>
      </c>
      <c r="L38" s="1">
        <v>2201</v>
      </c>
      <c r="M38" s="1">
        <v>1905</v>
      </c>
      <c r="N38" s="1">
        <f t="shared" si="0"/>
        <v>27395</v>
      </c>
    </row>
    <row r="39" spans="1:14" x14ac:dyDescent="0.25">
      <c r="A39" s="2" t="s">
        <v>30</v>
      </c>
      <c r="B39" s="1">
        <v>3692</v>
      </c>
      <c r="C39" s="1">
        <v>3457</v>
      </c>
      <c r="D39" s="1">
        <v>2301</v>
      </c>
      <c r="E39" s="1">
        <v>2803</v>
      </c>
      <c r="F39" s="1">
        <v>2880</v>
      </c>
      <c r="G39" s="1">
        <v>4511</v>
      </c>
      <c r="H39" s="1">
        <v>5093</v>
      </c>
      <c r="I39" s="1">
        <v>4883</v>
      </c>
      <c r="J39" s="1">
        <v>4262</v>
      </c>
      <c r="K39" s="1">
        <v>3830</v>
      </c>
      <c r="L39" s="1">
        <v>3565</v>
      </c>
      <c r="M39" s="1">
        <v>3084</v>
      </c>
      <c r="N39" s="1">
        <f t="shared" si="0"/>
        <v>44361</v>
      </c>
    </row>
    <row r="40" spans="1:14" x14ac:dyDescent="0.25">
      <c r="A40" s="2" t="s">
        <v>31</v>
      </c>
      <c r="B40" s="1">
        <v>541</v>
      </c>
      <c r="C40" s="1">
        <v>506</v>
      </c>
      <c r="D40" s="1">
        <v>337</v>
      </c>
      <c r="E40" s="1">
        <v>411</v>
      </c>
      <c r="F40" s="1">
        <v>422</v>
      </c>
      <c r="G40" s="1">
        <v>661</v>
      </c>
      <c r="H40" s="1">
        <v>746</v>
      </c>
      <c r="I40" s="1">
        <v>715</v>
      </c>
      <c r="J40" s="1">
        <v>624</v>
      </c>
      <c r="K40" s="1">
        <v>561</v>
      </c>
      <c r="L40" s="1">
        <v>522</v>
      </c>
      <c r="M40" s="1">
        <v>452</v>
      </c>
      <c r="N40" s="1">
        <f t="shared" si="0"/>
        <v>6498</v>
      </c>
    </row>
    <row r="41" spans="1:14" x14ac:dyDescent="0.25">
      <c r="A41" s="2" t="s">
        <v>32</v>
      </c>
      <c r="B41" s="1">
        <v>1919</v>
      </c>
      <c r="C41" s="1">
        <v>1797</v>
      </c>
      <c r="D41" s="1">
        <v>1196</v>
      </c>
      <c r="E41" s="1">
        <v>1457</v>
      </c>
      <c r="F41" s="1">
        <v>1497</v>
      </c>
      <c r="G41" s="1">
        <v>2345</v>
      </c>
      <c r="H41" s="1">
        <v>2649</v>
      </c>
      <c r="I41" s="1">
        <v>2539</v>
      </c>
      <c r="J41" s="1">
        <v>2216</v>
      </c>
      <c r="K41" s="1">
        <v>1991</v>
      </c>
      <c r="L41" s="1">
        <v>1853</v>
      </c>
      <c r="M41" s="1">
        <v>1603</v>
      </c>
      <c r="N41" s="1">
        <f t="shared" si="0"/>
        <v>23062</v>
      </c>
    </row>
    <row r="42" spans="1:14" x14ac:dyDescent="0.25">
      <c r="A42" s="2" t="s">
        <v>33</v>
      </c>
      <c r="B42" s="1">
        <v>1209</v>
      </c>
      <c r="C42" s="1">
        <v>1133</v>
      </c>
      <c r="D42" s="1">
        <v>753</v>
      </c>
      <c r="E42" s="1">
        <v>918</v>
      </c>
      <c r="F42" s="1">
        <v>944</v>
      </c>
      <c r="G42" s="1">
        <v>1477</v>
      </c>
      <c r="H42" s="1">
        <v>1669</v>
      </c>
      <c r="I42" s="1">
        <v>1599</v>
      </c>
      <c r="J42" s="1">
        <v>1396</v>
      </c>
      <c r="K42" s="1">
        <v>1254</v>
      </c>
      <c r="L42" s="1">
        <v>1168</v>
      </c>
      <c r="M42" s="1">
        <v>1010</v>
      </c>
      <c r="N42" s="1">
        <f t="shared" si="0"/>
        <v>14530</v>
      </c>
    </row>
    <row r="43" spans="1:14" x14ac:dyDescent="0.25">
      <c r="A43" s="2" t="s">
        <v>34</v>
      </c>
      <c r="B43" s="1">
        <v>459</v>
      </c>
      <c r="C43" s="1">
        <v>430</v>
      </c>
      <c r="D43" s="1">
        <v>286</v>
      </c>
      <c r="E43" s="1">
        <v>349</v>
      </c>
      <c r="F43" s="1">
        <v>358</v>
      </c>
      <c r="G43" s="1">
        <v>561</v>
      </c>
      <c r="H43" s="1">
        <v>634</v>
      </c>
      <c r="I43" s="1">
        <v>608</v>
      </c>
      <c r="J43" s="1">
        <v>530</v>
      </c>
      <c r="K43" s="1">
        <v>476</v>
      </c>
      <c r="L43" s="1">
        <v>443</v>
      </c>
      <c r="M43" s="1">
        <v>384</v>
      </c>
      <c r="N43" s="1">
        <f t="shared" si="0"/>
        <v>5518</v>
      </c>
    </row>
    <row r="44" spans="1:14" x14ac:dyDescent="0.25">
      <c r="A44" s="2" t="s">
        <v>35</v>
      </c>
      <c r="B44" s="1">
        <v>384</v>
      </c>
      <c r="C44" s="1">
        <v>360</v>
      </c>
      <c r="D44" s="1">
        <v>240</v>
      </c>
      <c r="E44" s="1">
        <v>292</v>
      </c>
      <c r="F44" s="1">
        <v>300</v>
      </c>
      <c r="G44" s="1">
        <v>470</v>
      </c>
      <c r="H44" s="1">
        <v>530</v>
      </c>
      <c r="I44" s="1">
        <v>508</v>
      </c>
      <c r="J44" s="1">
        <v>444</v>
      </c>
      <c r="K44" s="1">
        <v>399</v>
      </c>
      <c r="L44" s="1">
        <v>371</v>
      </c>
      <c r="M44" s="1">
        <v>321</v>
      </c>
      <c r="N44" s="1">
        <f t="shared" si="0"/>
        <v>4619</v>
      </c>
    </row>
    <row r="45" spans="1:14" x14ac:dyDescent="0.25">
      <c r="A45" s="2" t="s">
        <v>36</v>
      </c>
      <c r="B45" s="1">
        <v>683</v>
      </c>
      <c r="C45" s="1">
        <v>632</v>
      </c>
      <c r="D45" s="1">
        <v>414</v>
      </c>
      <c r="E45" s="1">
        <v>481</v>
      </c>
      <c r="F45" s="1">
        <v>538</v>
      </c>
      <c r="G45" s="1">
        <v>829</v>
      </c>
      <c r="H45" s="1">
        <v>908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0"/>
        <v>4485</v>
      </c>
    </row>
    <row r="46" spans="1:14" x14ac:dyDescent="0.25">
      <c r="A46" s="2" t="s">
        <v>37</v>
      </c>
      <c r="B46" s="1">
        <v>16</v>
      </c>
      <c r="C46" s="1">
        <v>23</v>
      </c>
      <c r="D46" s="1">
        <v>22</v>
      </c>
      <c r="E46" s="1">
        <v>50</v>
      </c>
      <c r="F46" s="1">
        <v>7</v>
      </c>
      <c r="G46" s="1">
        <v>25</v>
      </c>
      <c r="H46" s="1">
        <v>57</v>
      </c>
      <c r="I46" s="1">
        <v>925</v>
      </c>
      <c r="J46" s="1">
        <v>807</v>
      </c>
      <c r="K46" s="1">
        <v>725</v>
      </c>
      <c r="L46" s="1">
        <v>675</v>
      </c>
      <c r="M46" s="1">
        <v>584</v>
      </c>
      <c r="N46" s="1">
        <f t="shared" si="0"/>
        <v>3916</v>
      </c>
    </row>
    <row r="47" spans="1:14" x14ac:dyDescent="0.25">
      <c r="A47" s="2" t="s">
        <v>38</v>
      </c>
      <c r="B47" s="1">
        <v>1468</v>
      </c>
      <c r="C47" s="1">
        <v>1374</v>
      </c>
      <c r="D47" s="1">
        <v>915</v>
      </c>
      <c r="E47" s="1">
        <v>1114</v>
      </c>
      <c r="F47" s="1">
        <v>1145</v>
      </c>
      <c r="G47" s="1">
        <v>1794</v>
      </c>
      <c r="H47" s="1">
        <v>2026</v>
      </c>
      <c r="I47" s="1">
        <v>1941</v>
      </c>
      <c r="J47" s="1">
        <v>1695</v>
      </c>
      <c r="K47" s="1">
        <v>1523</v>
      </c>
      <c r="L47" s="1">
        <v>1417</v>
      </c>
      <c r="M47" s="1">
        <v>1226</v>
      </c>
      <c r="N47" s="1">
        <f t="shared" si="0"/>
        <v>17638</v>
      </c>
    </row>
    <row r="48" spans="1:14" x14ac:dyDescent="0.25">
      <c r="A48" s="2" t="s">
        <v>39</v>
      </c>
      <c r="B48" s="1">
        <v>8420</v>
      </c>
      <c r="C48" s="1">
        <v>7884</v>
      </c>
      <c r="D48" s="1">
        <v>5251</v>
      </c>
      <c r="E48" s="1">
        <v>6391</v>
      </c>
      <c r="F48" s="1">
        <v>6569</v>
      </c>
      <c r="G48" s="1">
        <v>10292</v>
      </c>
      <c r="H48" s="1">
        <v>11621</v>
      </c>
      <c r="I48" s="1">
        <v>11138</v>
      </c>
      <c r="J48" s="1">
        <v>9724</v>
      </c>
      <c r="K48" s="1">
        <v>8737</v>
      </c>
      <c r="L48" s="1">
        <v>8130</v>
      </c>
      <c r="M48" s="1">
        <v>7036</v>
      </c>
      <c r="N48" s="1">
        <f t="shared" si="0"/>
        <v>101193</v>
      </c>
    </row>
    <row r="49" spans="1:14" x14ac:dyDescent="0.25">
      <c r="A49" s="2" t="s">
        <v>40</v>
      </c>
      <c r="B49" s="1">
        <v>121</v>
      </c>
      <c r="C49" s="1">
        <v>114</v>
      </c>
      <c r="D49" s="1">
        <v>76</v>
      </c>
      <c r="E49" s="1">
        <v>92</v>
      </c>
      <c r="F49" s="1">
        <v>95</v>
      </c>
      <c r="G49" s="1">
        <v>148</v>
      </c>
      <c r="H49" s="1">
        <v>168</v>
      </c>
      <c r="I49" s="1">
        <v>161</v>
      </c>
      <c r="J49" s="1">
        <v>140</v>
      </c>
      <c r="K49" s="1">
        <v>126</v>
      </c>
      <c r="L49" s="1">
        <v>117</v>
      </c>
      <c r="M49" s="1">
        <v>101</v>
      </c>
      <c r="N49" s="1">
        <f t="shared" si="0"/>
        <v>1459</v>
      </c>
    </row>
    <row r="50" spans="1:14" x14ac:dyDescent="0.25">
      <c r="A50" s="2" t="s">
        <v>41</v>
      </c>
      <c r="B50" s="1">
        <v>336</v>
      </c>
      <c r="C50" s="1">
        <v>315</v>
      </c>
      <c r="D50" s="1">
        <v>210</v>
      </c>
      <c r="E50" s="1">
        <v>255</v>
      </c>
      <c r="F50" s="1">
        <v>262</v>
      </c>
      <c r="G50" s="1">
        <v>411</v>
      </c>
      <c r="H50" s="1">
        <v>464</v>
      </c>
      <c r="I50" s="1">
        <v>445</v>
      </c>
      <c r="J50" s="1">
        <v>388</v>
      </c>
      <c r="K50" s="1">
        <v>349</v>
      </c>
      <c r="L50" s="1">
        <v>325</v>
      </c>
      <c r="M50" s="1">
        <v>281</v>
      </c>
      <c r="N50" s="1">
        <f t="shared" si="0"/>
        <v>4041</v>
      </c>
    </row>
    <row r="51" spans="1:14" x14ac:dyDescent="0.25">
      <c r="A51" s="2" t="s">
        <v>42</v>
      </c>
      <c r="B51" s="1">
        <v>147</v>
      </c>
      <c r="C51" s="1">
        <v>138</v>
      </c>
      <c r="D51" s="1">
        <v>92</v>
      </c>
      <c r="E51" s="1">
        <v>112</v>
      </c>
      <c r="F51" s="1">
        <v>115</v>
      </c>
      <c r="G51" s="1">
        <v>180</v>
      </c>
      <c r="H51" s="1">
        <v>204</v>
      </c>
      <c r="I51" s="1">
        <v>195</v>
      </c>
      <c r="J51" s="1">
        <v>170</v>
      </c>
      <c r="K51" s="1">
        <v>153</v>
      </c>
      <c r="L51" s="1">
        <v>142</v>
      </c>
      <c r="M51" s="1">
        <v>123</v>
      </c>
      <c r="N51" s="1">
        <f t="shared" si="0"/>
        <v>1771</v>
      </c>
    </row>
    <row r="52" spans="1:14" x14ac:dyDescent="0.25">
      <c r="A52" s="2" t="s">
        <v>43</v>
      </c>
      <c r="B52" s="1">
        <v>166</v>
      </c>
      <c r="C52" s="1">
        <v>156</v>
      </c>
      <c r="D52" s="1">
        <v>104</v>
      </c>
      <c r="E52" s="1">
        <v>126</v>
      </c>
      <c r="F52" s="1">
        <v>130</v>
      </c>
      <c r="G52" s="1">
        <v>203</v>
      </c>
      <c r="H52" s="1">
        <v>229</v>
      </c>
      <c r="I52" s="1">
        <v>220</v>
      </c>
      <c r="J52" s="1">
        <v>192</v>
      </c>
      <c r="K52" s="1">
        <v>172</v>
      </c>
      <c r="L52" s="1">
        <v>160</v>
      </c>
      <c r="M52" s="1">
        <v>139</v>
      </c>
      <c r="N52" s="1">
        <f t="shared" si="0"/>
        <v>1997</v>
      </c>
    </row>
    <row r="53" spans="1:14" x14ac:dyDescent="0.25">
      <c r="A53" s="7" t="s">
        <v>44</v>
      </c>
      <c r="B53" s="4">
        <f t="shared" ref="B53:M53" si="2">SUM(B27:B52)</f>
        <v>27160</v>
      </c>
      <c r="C53" s="4">
        <f t="shared" si="2"/>
        <v>25434</v>
      </c>
      <c r="D53" s="4">
        <f t="shared" si="2"/>
        <v>16933</v>
      </c>
      <c r="E53" s="4">
        <f t="shared" si="2"/>
        <v>20622</v>
      </c>
      <c r="F53" s="4">
        <f t="shared" si="2"/>
        <v>21189</v>
      </c>
      <c r="G53" s="4">
        <f t="shared" si="2"/>
        <v>33193</v>
      </c>
      <c r="H53" s="4">
        <f t="shared" si="2"/>
        <v>37486</v>
      </c>
      <c r="I53" s="4">
        <f t="shared" si="2"/>
        <v>35927</v>
      </c>
      <c r="J53" s="4">
        <f t="shared" si="2"/>
        <v>31362</v>
      </c>
      <c r="K53" s="4">
        <f t="shared" si="2"/>
        <v>28179</v>
      </c>
      <c r="L53" s="4">
        <f t="shared" si="2"/>
        <v>26225</v>
      </c>
      <c r="M53" s="4">
        <f t="shared" si="2"/>
        <v>22693</v>
      </c>
      <c r="N53" s="4">
        <f t="shared" si="0"/>
        <v>326403</v>
      </c>
    </row>
    <row r="54" spans="1:14" x14ac:dyDescent="0.25">
      <c r="A54" s="2" t="s">
        <v>45</v>
      </c>
      <c r="B54" s="1">
        <v>53</v>
      </c>
      <c r="C54" s="1">
        <v>49</v>
      </c>
      <c r="D54" s="1">
        <v>32</v>
      </c>
      <c r="E54" s="1">
        <v>41</v>
      </c>
      <c r="F54" s="1">
        <v>41</v>
      </c>
      <c r="G54" s="1">
        <v>65</v>
      </c>
      <c r="H54" s="1">
        <v>72</v>
      </c>
      <c r="I54" s="1">
        <v>69</v>
      </c>
      <c r="J54" s="1">
        <v>62</v>
      </c>
      <c r="K54" s="1">
        <v>55</v>
      </c>
      <c r="L54" s="1">
        <v>52</v>
      </c>
      <c r="M54" s="1">
        <v>45</v>
      </c>
      <c r="N54" s="1">
        <f t="shared" si="0"/>
        <v>636</v>
      </c>
    </row>
    <row r="55" spans="1:14" x14ac:dyDescent="0.25">
      <c r="A55" s="2" t="s">
        <v>46</v>
      </c>
      <c r="B55" s="1">
        <v>88</v>
      </c>
      <c r="C55" s="1">
        <v>81</v>
      </c>
      <c r="D55" s="1">
        <v>52</v>
      </c>
      <c r="E55" s="1">
        <v>66</v>
      </c>
      <c r="F55" s="1">
        <v>67</v>
      </c>
      <c r="G55" s="1">
        <v>106</v>
      </c>
      <c r="H55" s="1">
        <v>119</v>
      </c>
      <c r="I55" s="1">
        <v>114</v>
      </c>
      <c r="J55" s="1">
        <v>100</v>
      </c>
      <c r="K55" s="1">
        <v>90</v>
      </c>
      <c r="L55" s="1">
        <v>83</v>
      </c>
      <c r="M55" s="1">
        <v>72</v>
      </c>
      <c r="N55" s="1">
        <f t="shared" si="0"/>
        <v>1038</v>
      </c>
    </row>
    <row r="56" spans="1:14" x14ac:dyDescent="0.25">
      <c r="A56" s="2" t="s">
        <v>47</v>
      </c>
      <c r="B56" s="1">
        <v>107</v>
      </c>
      <c r="C56" s="1">
        <v>99</v>
      </c>
      <c r="D56" s="1">
        <v>64</v>
      </c>
      <c r="E56" s="1">
        <v>80</v>
      </c>
      <c r="F56" s="1">
        <v>83</v>
      </c>
      <c r="G56" s="1">
        <v>129</v>
      </c>
      <c r="H56" s="1">
        <v>146</v>
      </c>
      <c r="I56" s="1">
        <v>140</v>
      </c>
      <c r="J56" s="1">
        <v>122</v>
      </c>
      <c r="K56" s="1">
        <v>110</v>
      </c>
      <c r="L56" s="1">
        <v>102</v>
      </c>
      <c r="M56" s="1">
        <v>88</v>
      </c>
      <c r="N56" s="1">
        <f t="shared" si="0"/>
        <v>1270</v>
      </c>
    </row>
    <row r="57" spans="1:14" x14ac:dyDescent="0.25">
      <c r="A57" s="2" t="s">
        <v>48</v>
      </c>
      <c r="B57" s="1">
        <v>57</v>
      </c>
      <c r="C57" s="1">
        <v>53</v>
      </c>
      <c r="D57" s="1">
        <v>34</v>
      </c>
      <c r="E57" s="1">
        <v>44</v>
      </c>
      <c r="F57" s="1">
        <v>44</v>
      </c>
      <c r="G57" s="1">
        <v>69</v>
      </c>
      <c r="H57" s="1">
        <v>78</v>
      </c>
      <c r="I57" s="1">
        <v>75</v>
      </c>
      <c r="J57" s="1">
        <v>65</v>
      </c>
      <c r="K57" s="1">
        <v>59</v>
      </c>
      <c r="L57" s="1">
        <v>55</v>
      </c>
      <c r="M57" s="1">
        <v>48</v>
      </c>
      <c r="N57" s="1">
        <f t="shared" si="0"/>
        <v>681</v>
      </c>
    </row>
    <row r="58" spans="1:14" x14ac:dyDescent="0.25">
      <c r="A58" s="2" t="s">
        <v>49</v>
      </c>
      <c r="B58" s="1">
        <v>35</v>
      </c>
      <c r="C58" s="1">
        <v>33</v>
      </c>
      <c r="D58" s="1">
        <v>21</v>
      </c>
      <c r="E58" s="1">
        <v>26</v>
      </c>
      <c r="F58" s="1">
        <v>27</v>
      </c>
      <c r="G58" s="1">
        <v>43</v>
      </c>
      <c r="H58" s="1">
        <v>48</v>
      </c>
      <c r="I58" s="1">
        <v>47</v>
      </c>
      <c r="J58" s="1">
        <v>41</v>
      </c>
      <c r="K58" s="1">
        <v>37</v>
      </c>
      <c r="L58" s="1">
        <v>33</v>
      </c>
      <c r="M58" s="1">
        <v>29</v>
      </c>
      <c r="N58" s="1">
        <f t="shared" si="0"/>
        <v>420</v>
      </c>
    </row>
    <row r="59" spans="1:14" x14ac:dyDescent="0.25">
      <c r="A59" s="2" t="s">
        <v>50</v>
      </c>
      <c r="B59" s="1">
        <v>449</v>
      </c>
      <c r="C59" s="1">
        <v>415</v>
      </c>
      <c r="D59" s="1">
        <v>266</v>
      </c>
      <c r="E59" s="1">
        <v>336</v>
      </c>
      <c r="F59" s="1">
        <v>346</v>
      </c>
      <c r="G59" s="1">
        <v>545</v>
      </c>
      <c r="H59" s="1">
        <v>612</v>
      </c>
      <c r="I59" s="1">
        <v>586</v>
      </c>
      <c r="J59" s="1">
        <v>512</v>
      </c>
      <c r="K59" s="1">
        <v>460</v>
      </c>
      <c r="L59" s="1">
        <v>428</v>
      </c>
      <c r="M59" s="1">
        <v>371</v>
      </c>
      <c r="N59" s="1">
        <f t="shared" si="0"/>
        <v>5326</v>
      </c>
    </row>
    <row r="60" spans="1:14" x14ac:dyDescent="0.25">
      <c r="A60" s="2" t="s">
        <v>51</v>
      </c>
      <c r="B60" s="1">
        <v>354</v>
      </c>
      <c r="C60" s="1">
        <v>328</v>
      </c>
      <c r="D60" s="1">
        <v>211</v>
      </c>
      <c r="E60" s="1">
        <v>264</v>
      </c>
      <c r="F60" s="1">
        <v>273</v>
      </c>
      <c r="G60" s="1">
        <v>427</v>
      </c>
      <c r="H60" s="1">
        <v>483</v>
      </c>
      <c r="I60" s="1">
        <v>462</v>
      </c>
      <c r="J60" s="1">
        <v>404</v>
      </c>
      <c r="K60" s="1">
        <v>363</v>
      </c>
      <c r="L60" s="1">
        <v>338</v>
      </c>
      <c r="M60" s="1">
        <v>292</v>
      </c>
      <c r="N60" s="1">
        <f t="shared" si="0"/>
        <v>4199</v>
      </c>
    </row>
    <row r="61" spans="1:14" x14ac:dyDescent="0.25">
      <c r="A61" s="2" t="s">
        <v>52</v>
      </c>
      <c r="B61" s="1">
        <v>18</v>
      </c>
      <c r="C61" s="1">
        <v>17</v>
      </c>
      <c r="D61" s="1">
        <v>12</v>
      </c>
      <c r="E61" s="1">
        <v>14</v>
      </c>
      <c r="F61" s="1">
        <v>15</v>
      </c>
      <c r="G61" s="1">
        <v>21</v>
      </c>
      <c r="H61" s="1">
        <v>24</v>
      </c>
      <c r="I61" s="1">
        <v>23</v>
      </c>
      <c r="J61" s="1">
        <v>20</v>
      </c>
      <c r="K61" s="1">
        <v>18</v>
      </c>
      <c r="L61" s="1">
        <v>17</v>
      </c>
      <c r="M61" s="1">
        <v>15</v>
      </c>
      <c r="N61" s="1">
        <f t="shared" si="0"/>
        <v>214</v>
      </c>
    </row>
    <row r="62" spans="1:14" x14ac:dyDescent="0.25">
      <c r="A62" s="2" t="s">
        <v>53</v>
      </c>
      <c r="B62" s="1">
        <v>149</v>
      </c>
      <c r="C62" s="1">
        <v>138</v>
      </c>
      <c r="D62" s="1">
        <v>89</v>
      </c>
      <c r="E62" s="1">
        <v>112</v>
      </c>
      <c r="F62" s="1">
        <v>116</v>
      </c>
      <c r="G62" s="1">
        <v>180</v>
      </c>
      <c r="H62" s="1">
        <v>203</v>
      </c>
      <c r="I62" s="1">
        <v>195</v>
      </c>
      <c r="J62" s="1">
        <v>170</v>
      </c>
      <c r="K62" s="1">
        <v>153</v>
      </c>
      <c r="L62" s="1">
        <v>142</v>
      </c>
      <c r="M62" s="1">
        <v>123</v>
      </c>
      <c r="N62" s="1">
        <f t="shared" si="0"/>
        <v>1770</v>
      </c>
    </row>
    <row r="63" spans="1:14" x14ac:dyDescent="0.25">
      <c r="A63" s="2" t="s">
        <v>54</v>
      </c>
      <c r="B63" s="1">
        <v>4223</v>
      </c>
      <c r="C63" s="1">
        <v>3953</v>
      </c>
      <c r="D63" s="1">
        <v>2633</v>
      </c>
      <c r="E63" s="1">
        <v>3205</v>
      </c>
      <c r="F63" s="1">
        <v>3296</v>
      </c>
      <c r="G63" s="1">
        <v>5160</v>
      </c>
      <c r="H63" s="1">
        <v>5828</v>
      </c>
      <c r="I63" s="1">
        <v>5585</v>
      </c>
      <c r="J63" s="1">
        <v>4874</v>
      </c>
      <c r="K63" s="1">
        <v>4379</v>
      </c>
      <c r="L63" s="1">
        <v>4075</v>
      </c>
      <c r="M63" s="1">
        <v>3526</v>
      </c>
      <c r="N63" s="1">
        <f t="shared" si="0"/>
        <v>50737</v>
      </c>
    </row>
    <row r="64" spans="1:14" x14ac:dyDescent="0.25">
      <c r="A64" s="2" t="s">
        <v>55</v>
      </c>
      <c r="B64" s="1">
        <v>23</v>
      </c>
      <c r="C64" s="1">
        <v>22</v>
      </c>
      <c r="D64" s="1">
        <v>16</v>
      </c>
      <c r="E64" s="1">
        <v>18</v>
      </c>
      <c r="F64" s="1">
        <v>18</v>
      </c>
      <c r="G64" s="1">
        <v>28</v>
      </c>
      <c r="H64" s="1">
        <v>32</v>
      </c>
      <c r="I64" s="1">
        <v>31</v>
      </c>
      <c r="J64" s="1">
        <v>27</v>
      </c>
      <c r="K64" s="1">
        <v>24</v>
      </c>
      <c r="L64" s="1">
        <v>22</v>
      </c>
      <c r="M64" s="1">
        <v>19</v>
      </c>
      <c r="N64" s="1">
        <f t="shared" si="0"/>
        <v>280</v>
      </c>
    </row>
    <row r="65" spans="1:14" x14ac:dyDescent="0.25">
      <c r="A65" s="2" t="s">
        <v>67</v>
      </c>
      <c r="B65" s="1">
        <v>76</v>
      </c>
      <c r="C65" s="1">
        <v>71</v>
      </c>
      <c r="D65" s="1">
        <v>47</v>
      </c>
      <c r="E65" s="1">
        <v>59</v>
      </c>
      <c r="F65" s="1">
        <v>59</v>
      </c>
      <c r="G65" s="1">
        <v>93</v>
      </c>
      <c r="H65" s="1">
        <v>105</v>
      </c>
      <c r="I65" s="1">
        <v>100</v>
      </c>
      <c r="J65" s="1">
        <v>88</v>
      </c>
      <c r="K65" s="1">
        <v>79</v>
      </c>
      <c r="L65" s="1">
        <v>73</v>
      </c>
      <c r="M65" s="1">
        <v>63</v>
      </c>
      <c r="N65" s="1">
        <f t="shared" si="0"/>
        <v>913</v>
      </c>
    </row>
    <row r="66" spans="1:14" x14ac:dyDescent="0.25">
      <c r="A66" s="2" t="s">
        <v>56</v>
      </c>
      <c r="B66" s="1">
        <v>24</v>
      </c>
      <c r="C66" s="1">
        <v>22</v>
      </c>
      <c r="D66" s="1">
        <v>14</v>
      </c>
      <c r="E66" s="1">
        <v>18</v>
      </c>
      <c r="F66" s="1">
        <v>18</v>
      </c>
      <c r="G66" s="1">
        <v>28</v>
      </c>
      <c r="H66" s="1">
        <v>32</v>
      </c>
      <c r="I66" s="1">
        <v>31</v>
      </c>
      <c r="J66" s="1">
        <v>27</v>
      </c>
      <c r="K66" s="1">
        <v>24</v>
      </c>
      <c r="L66" s="1">
        <v>22</v>
      </c>
      <c r="M66" s="1">
        <v>19</v>
      </c>
      <c r="N66" s="1">
        <f t="shared" si="0"/>
        <v>279</v>
      </c>
    </row>
    <row r="67" spans="1:14" x14ac:dyDescent="0.25">
      <c r="A67" s="2" t="s">
        <v>57</v>
      </c>
      <c r="B67" s="1">
        <v>275</v>
      </c>
      <c r="C67" s="1">
        <v>261</v>
      </c>
      <c r="D67" s="1">
        <v>173</v>
      </c>
      <c r="E67" s="1">
        <v>211</v>
      </c>
      <c r="F67" s="1">
        <v>216</v>
      </c>
      <c r="G67" s="1">
        <v>342</v>
      </c>
      <c r="H67" s="1">
        <v>384</v>
      </c>
      <c r="I67" s="1">
        <v>369</v>
      </c>
      <c r="J67" s="1">
        <v>322</v>
      </c>
      <c r="K67" s="1">
        <v>290</v>
      </c>
      <c r="L67" s="1">
        <v>270</v>
      </c>
      <c r="M67" s="1">
        <v>233</v>
      </c>
      <c r="N67" s="1">
        <f t="shared" si="0"/>
        <v>3346</v>
      </c>
    </row>
    <row r="68" spans="1:14" x14ac:dyDescent="0.25">
      <c r="A68" s="2" t="s">
        <v>58</v>
      </c>
      <c r="B68" s="1">
        <v>37</v>
      </c>
      <c r="C68" s="1">
        <v>34</v>
      </c>
      <c r="D68" s="1">
        <v>22</v>
      </c>
      <c r="E68" s="1">
        <v>28</v>
      </c>
      <c r="F68" s="1">
        <v>28</v>
      </c>
      <c r="G68" s="1">
        <v>44</v>
      </c>
      <c r="H68" s="1">
        <v>83</v>
      </c>
      <c r="I68" s="1">
        <v>79</v>
      </c>
      <c r="J68" s="1">
        <v>42</v>
      </c>
      <c r="K68" s="1">
        <v>38</v>
      </c>
      <c r="L68" s="1">
        <v>35</v>
      </c>
      <c r="M68" s="1">
        <v>30</v>
      </c>
      <c r="N68" s="1">
        <f t="shared" si="0"/>
        <v>500</v>
      </c>
    </row>
    <row r="69" spans="1:14" x14ac:dyDescent="0.25">
      <c r="A69" s="2" t="s">
        <v>59</v>
      </c>
      <c r="B69" s="1">
        <v>75</v>
      </c>
      <c r="C69" s="1">
        <v>71</v>
      </c>
      <c r="D69" s="1">
        <v>47</v>
      </c>
      <c r="E69" s="1">
        <v>57</v>
      </c>
      <c r="F69" s="1">
        <v>60</v>
      </c>
      <c r="G69" s="1">
        <v>92</v>
      </c>
      <c r="H69" s="1">
        <v>104</v>
      </c>
      <c r="I69" s="1">
        <v>98</v>
      </c>
      <c r="J69" s="1">
        <v>89</v>
      </c>
      <c r="K69" s="1">
        <v>80</v>
      </c>
      <c r="L69" s="1">
        <v>74</v>
      </c>
      <c r="M69" s="1">
        <v>64</v>
      </c>
      <c r="N69" s="1">
        <f t="shared" si="0"/>
        <v>911</v>
      </c>
    </row>
    <row r="70" spans="1:14" x14ac:dyDescent="0.25">
      <c r="A70" s="2" t="s">
        <v>60</v>
      </c>
      <c r="B70" s="1">
        <v>23</v>
      </c>
      <c r="C70" s="1">
        <v>22</v>
      </c>
      <c r="D70" s="1">
        <v>14</v>
      </c>
      <c r="E70" s="1">
        <v>17</v>
      </c>
      <c r="F70" s="1">
        <v>18</v>
      </c>
      <c r="G70" s="1">
        <v>29</v>
      </c>
      <c r="H70" s="1">
        <v>0</v>
      </c>
      <c r="I70" s="1">
        <v>0</v>
      </c>
      <c r="J70" s="1">
        <v>28</v>
      </c>
      <c r="K70" s="1">
        <v>24</v>
      </c>
      <c r="L70" s="1">
        <v>22</v>
      </c>
      <c r="M70" s="1">
        <v>19</v>
      </c>
      <c r="N70" s="1">
        <f t="shared" si="0"/>
        <v>216</v>
      </c>
    </row>
    <row r="71" spans="1:14" x14ac:dyDescent="0.25">
      <c r="A71" s="2" t="s">
        <v>61</v>
      </c>
      <c r="B71" s="1">
        <v>16</v>
      </c>
      <c r="C71" s="1">
        <v>15</v>
      </c>
      <c r="D71" s="1">
        <v>10</v>
      </c>
      <c r="E71" s="1">
        <v>13</v>
      </c>
      <c r="F71" s="1">
        <v>12</v>
      </c>
      <c r="G71" s="1">
        <v>19</v>
      </c>
      <c r="H71" s="1">
        <v>22</v>
      </c>
      <c r="I71" s="1">
        <v>21</v>
      </c>
      <c r="J71" s="1">
        <v>18</v>
      </c>
      <c r="K71" s="1">
        <v>16</v>
      </c>
      <c r="L71" s="1">
        <v>15</v>
      </c>
      <c r="M71" s="1">
        <v>13</v>
      </c>
      <c r="N71" s="1">
        <f t="shared" si="0"/>
        <v>190</v>
      </c>
    </row>
    <row r="72" spans="1:14" x14ac:dyDescent="0.25">
      <c r="A72" s="2" t="s">
        <v>62</v>
      </c>
      <c r="B72" s="1">
        <v>46</v>
      </c>
      <c r="C72" s="1">
        <v>42</v>
      </c>
      <c r="D72" s="1">
        <v>27</v>
      </c>
      <c r="E72" s="1">
        <v>34</v>
      </c>
      <c r="F72" s="1">
        <v>35</v>
      </c>
      <c r="G72" s="1">
        <v>54</v>
      </c>
      <c r="H72" s="1">
        <v>62</v>
      </c>
      <c r="I72" s="1">
        <v>59</v>
      </c>
      <c r="J72" s="1">
        <v>52</v>
      </c>
      <c r="K72" s="1">
        <v>46</v>
      </c>
      <c r="L72" s="1">
        <v>43</v>
      </c>
      <c r="M72" s="1">
        <v>38</v>
      </c>
      <c r="N72" s="1">
        <f t="shared" ref="N72:N75" si="3">SUM(B72:M72)</f>
        <v>538</v>
      </c>
    </row>
    <row r="73" spans="1:14" x14ac:dyDescent="0.25">
      <c r="A73" s="2" t="s">
        <v>68</v>
      </c>
      <c r="B73" s="1">
        <v>636</v>
      </c>
      <c r="C73" s="1">
        <v>592</v>
      </c>
      <c r="D73" s="1">
        <v>394</v>
      </c>
      <c r="E73" s="1">
        <v>481</v>
      </c>
      <c r="F73" s="1">
        <v>492</v>
      </c>
      <c r="G73" s="1">
        <v>772</v>
      </c>
      <c r="H73" s="1">
        <v>872</v>
      </c>
      <c r="I73" s="1">
        <v>835</v>
      </c>
      <c r="J73" s="1">
        <v>733</v>
      </c>
      <c r="K73" s="1">
        <v>658</v>
      </c>
      <c r="L73" s="1">
        <v>613</v>
      </c>
      <c r="M73" s="1">
        <v>530</v>
      </c>
      <c r="N73" s="1">
        <f t="shared" si="3"/>
        <v>7608</v>
      </c>
    </row>
    <row r="74" spans="1:14" ht="15.75" thickBot="1" x14ac:dyDescent="0.3">
      <c r="A74" s="5" t="s">
        <v>63</v>
      </c>
      <c r="B74" s="6">
        <f t="shared" ref="B74:M74" si="4">SUM(B54:B73)</f>
        <v>6764</v>
      </c>
      <c r="C74" s="6">
        <f t="shared" si="4"/>
        <v>6318</v>
      </c>
      <c r="D74" s="6">
        <f t="shared" si="4"/>
        <v>4178</v>
      </c>
      <c r="E74" s="6">
        <f t="shared" si="4"/>
        <v>5124</v>
      </c>
      <c r="F74" s="6">
        <f t="shared" si="4"/>
        <v>5264</v>
      </c>
      <c r="G74" s="6">
        <f t="shared" si="4"/>
        <v>8246</v>
      </c>
      <c r="H74" s="6">
        <f t="shared" si="4"/>
        <v>9309</v>
      </c>
      <c r="I74" s="6">
        <f t="shared" si="4"/>
        <v>8919</v>
      </c>
      <c r="J74" s="6">
        <f t="shared" si="4"/>
        <v>7796</v>
      </c>
      <c r="K74" s="6">
        <f t="shared" si="4"/>
        <v>7003</v>
      </c>
      <c r="L74" s="6">
        <f t="shared" si="4"/>
        <v>6514</v>
      </c>
      <c r="M74" s="6">
        <f t="shared" si="4"/>
        <v>5637</v>
      </c>
      <c r="N74" s="6">
        <f t="shared" si="3"/>
        <v>81072</v>
      </c>
    </row>
    <row r="75" spans="1:14" x14ac:dyDescent="0.25">
      <c r="A75" s="22" t="s">
        <v>64</v>
      </c>
      <c r="B75" s="8">
        <f t="shared" ref="B75:M75" si="5">B26+B53+B74</f>
        <v>59309</v>
      </c>
      <c r="C75" s="8">
        <f t="shared" si="5"/>
        <v>55508</v>
      </c>
      <c r="D75" s="8">
        <f t="shared" si="5"/>
        <v>36959</v>
      </c>
      <c r="E75" s="8">
        <f t="shared" si="5"/>
        <v>45088</v>
      </c>
      <c r="F75" s="8">
        <f t="shared" si="5"/>
        <v>46110</v>
      </c>
      <c r="G75" s="8">
        <f t="shared" si="5"/>
        <v>72617</v>
      </c>
      <c r="H75" s="8">
        <f t="shared" si="5"/>
        <v>81801</v>
      </c>
      <c r="I75" s="8">
        <f t="shared" si="5"/>
        <v>78278</v>
      </c>
      <c r="J75" s="8">
        <f t="shared" si="5"/>
        <v>68492</v>
      </c>
      <c r="K75" s="8">
        <f t="shared" si="5"/>
        <v>61539</v>
      </c>
      <c r="L75" s="8">
        <f t="shared" si="5"/>
        <v>57268</v>
      </c>
      <c r="M75" s="8">
        <f t="shared" si="5"/>
        <v>49553</v>
      </c>
      <c r="N75" s="3">
        <f t="shared" si="3"/>
        <v>712522</v>
      </c>
    </row>
  </sheetData>
  <hyperlinks>
    <hyperlink ref="A75" r:id="rId1" location="WaterSch!B38:B49" xr:uid="{EF0F711B-7AF5-4154-AEB9-FBEACFB503DA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O268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I75" sqref="I75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</cols>
  <sheetData>
    <row r="1" spans="1:93" x14ac:dyDescent="0.25">
      <c r="A1" s="20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>
        <v>609</v>
      </c>
      <c r="D7" s="1">
        <v>653</v>
      </c>
      <c r="E7" s="1">
        <v>634</v>
      </c>
      <c r="F7" s="1">
        <v>590</v>
      </c>
      <c r="G7" s="1">
        <v>598</v>
      </c>
      <c r="H7" s="1">
        <v>607</v>
      </c>
      <c r="I7" s="1">
        <v>621</v>
      </c>
      <c r="J7" s="1">
        <v>624</v>
      </c>
      <c r="K7" s="1">
        <v>759</v>
      </c>
      <c r="L7" s="1">
        <v>759</v>
      </c>
      <c r="M7" s="1">
        <v>767</v>
      </c>
      <c r="N7" s="1">
        <v>760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>
        <v>98658</v>
      </c>
      <c r="D9" s="1">
        <v>105745</v>
      </c>
      <c r="E9" s="1">
        <v>102730</v>
      </c>
      <c r="F9" s="1">
        <v>95594</v>
      </c>
      <c r="G9" s="1">
        <v>96864</v>
      </c>
      <c r="H9" s="1">
        <v>98417</v>
      </c>
      <c r="I9" s="1">
        <v>100668</v>
      </c>
      <c r="J9" s="1">
        <v>101043</v>
      </c>
      <c r="K9" s="1">
        <v>123036</v>
      </c>
      <c r="L9" s="1">
        <v>123036</v>
      </c>
      <c r="M9" s="1">
        <v>124283</v>
      </c>
      <c r="N9" s="1">
        <v>123186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>
        <v>1283</v>
      </c>
      <c r="D11" s="1">
        <v>1375</v>
      </c>
      <c r="E11" s="1">
        <v>1335</v>
      </c>
      <c r="F11" s="1">
        <v>1243</v>
      </c>
      <c r="G11" s="1">
        <v>1259</v>
      </c>
      <c r="H11" s="1">
        <v>1279</v>
      </c>
      <c r="I11" s="1">
        <v>1309</v>
      </c>
      <c r="J11" s="1">
        <v>1314</v>
      </c>
      <c r="K11" s="1">
        <v>1599</v>
      </c>
      <c r="L11" s="1">
        <v>1599</v>
      </c>
      <c r="M11" s="1">
        <v>1616</v>
      </c>
      <c r="N11" s="1">
        <v>1601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>
        <v>647</v>
      </c>
      <c r="D24" s="1">
        <v>694</v>
      </c>
      <c r="E24" s="1">
        <v>674</v>
      </c>
      <c r="F24" s="1">
        <v>627</v>
      </c>
      <c r="G24" s="1">
        <v>635</v>
      </c>
      <c r="H24" s="1">
        <v>645</v>
      </c>
      <c r="I24" s="1">
        <v>660</v>
      </c>
      <c r="J24" s="1">
        <v>663</v>
      </c>
      <c r="K24" s="1">
        <v>807</v>
      </c>
      <c r="L24" s="1">
        <v>807</v>
      </c>
      <c r="M24" s="1">
        <v>815</v>
      </c>
      <c r="N24" s="1">
        <v>808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 t="shared" ref="C26:N26" si="0">SUM(C7:C25)</f>
        <v>101197</v>
      </c>
      <c r="D26" s="4">
        <f t="shared" si="0"/>
        <v>108467</v>
      </c>
      <c r="E26" s="4">
        <f t="shared" si="0"/>
        <v>105373</v>
      </c>
      <c r="F26" s="4">
        <f t="shared" si="0"/>
        <v>98054</v>
      </c>
      <c r="G26" s="4">
        <f t="shared" si="0"/>
        <v>99356</v>
      </c>
      <c r="H26" s="4">
        <f t="shared" si="0"/>
        <v>100948</v>
      </c>
      <c r="I26" s="4">
        <f t="shared" si="0"/>
        <v>103258</v>
      </c>
      <c r="J26" s="4">
        <f t="shared" si="0"/>
        <v>103644</v>
      </c>
      <c r="K26" s="4">
        <f t="shared" si="0"/>
        <v>126201</v>
      </c>
      <c r="L26" s="4">
        <f t="shared" si="0"/>
        <v>126201</v>
      </c>
      <c r="M26" s="4">
        <f t="shared" si="0"/>
        <v>127481</v>
      </c>
      <c r="N26" s="4">
        <f t="shared" si="0"/>
        <v>126355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>
        <v>2367</v>
      </c>
      <c r="D27" s="1">
        <v>2538</v>
      </c>
      <c r="E27" s="1">
        <v>2465</v>
      </c>
      <c r="F27" s="1">
        <v>2294</v>
      </c>
      <c r="G27" s="1">
        <v>2324</v>
      </c>
      <c r="H27" s="1">
        <v>2362</v>
      </c>
      <c r="I27" s="1">
        <v>2416</v>
      </c>
      <c r="J27" s="1">
        <v>2425</v>
      </c>
      <c r="K27" s="1">
        <v>2952</v>
      </c>
      <c r="L27" s="1">
        <v>2952</v>
      </c>
      <c r="M27" s="1">
        <v>2982</v>
      </c>
      <c r="N27" s="1">
        <v>2956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>
        <v>6665</v>
      </c>
      <c r="D39" s="1">
        <v>7143</v>
      </c>
      <c r="E39" s="1">
        <v>6940</v>
      </c>
      <c r="F39" s="1">
        <v>6458</v>
      </c>
      <c r="G39" s="1">
        <v>6543</v>
      </c>
      <c r="H39" s="1">
        <v>6648</v>
      </c>
      <c r="I39" s="1">
        <v>6800</v>
      </c>
      <c r="J39" s="1">
        <v>6826</v>
      </c>
      <c r="K39" s="1">
        <v>8311</v>
      </c>
      <c r="L39" s="1">
        <v>8311</v>
      </c>
      <c r="M39" s="1">
        <v>8396</v>
      </c>
      <c r="N39" s="1">
        <v>8321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>
        <v>3262</v>
      </c>
      <c r="D42" s="1">
        <v>3496</v>
      </c>
      <c r="E42" s="1">
        <v>3396</v>
      </c>
      <c r="F42" s="1">
        <v>3161</v>
      </c>
      <c r="G42" s="1">
        <v>3202</v>
      </c>
      <c r="H42" s="1">
        <v>3254</v>
      </c>
      <c r="I42" s="1">
        <v>3328</v>
      </c>
      <c r="J42" s="1">
        <v>3341</v>
      </c>
      <c r="K42" s="1">
        <v>4068</v>
      </c>
      <c r="L42" s="1">
        <v>4068</v>
      </c>
      <c r="M42" s="1">
        <v>4109</v>
      </c>
      <c r="N42" s="1">
        <v>4073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>
        <v>1412</v>
      </c>
      <c r="D52" s="1">
        <v>1513</v>
      </c>
      <c r="E52" s="1">
        <v>1470</v>
      </c>
      <c r="F52" s="1">
        <v>1368</v>
      </c>
      <c r="G52" s="1">
        <v>1386</v>
      </c>
      <c r="H52" s="1">
        <v>1408</v>
      </c>
      <c r="I52" s="1">
        <v>1441</v>
      </c>
      <c r="J52" s="1">
        <v>1446</v>
      </c>
      <c r="K52" s="1">
        <v>1761</v>
      </c>
      <c r="L52" s="1">
        <v>1761</v>
      </c>
      <c r="M52" s="1">
        <v>1779</v>
      </c>
      <c r="N52" s="1">
        <v>1763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 t="shared" ref="C53:N53" si="1">SUM(C27:C52)</f>
        <v>13706</v>
      </c>
      <c r="D53" s="4">
        <f t="shared" si="1"/>
        <v>14690</v>
      </c>
      <c r="E53" s="4">
        <f t="shared" si="1"/>
        <v>14271</v>
      </c>
      <c r="F53" s="4">
        <f t="shared" si="1"/>
        <v>13281</v>
      </c>
      <c r="G53" s="4">
        <f t="shared" si="1"/>
        <v>13455</v>
      </c>
      <c r="H53" s="4">
        <f t="shared" si="1"/>
        <v>13672</v>
      </c>
      <c r="I53" s="4">
        <f t="shared" si="1"/>
        <v>13985</v>
      </c>
      <c r="J53" s="4">
        <f t="shared" si="1"/>
        <v>14038</v>
      </c>
      <c r="K53" s="4">
        <f t="shared" si="1"/>
        <v>17092</v>
      </c>
      <c r="L53" s="4">
        <f t="shared" si="1"/>
        <v>17092</v>
      </c>
      <c r="M53" s="4">
        <f t="shared" si="1"/>
        <v>17266</v>
      </c>
      <c r="N53" s="4">
        <f t="shared" si="1"/>
        <v>17113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>
        <v>641</v>
      </c>
      <c r="D69" s="1">
        <v>687</v>
      </c>
      <c r="E69" s="1">
        <v>668</v>
      </c>
      <c r="F69" s="1">
        <v>621</v>
      </c>
      <c r="G69" s="1">
        <v>630</v>
      </c>
      <c r="H69" s="1">
        <v>640</v>
      </c>
      <c r="I69" s="1">
        <v>654</v>
      </c>
      <c r="J69" s="1">
        <v>657</v>
      </c>
      <c r="K69" s="1">
        <v>800</v>
      </c>
      <c r="L69" s="1">
        <v>800</v>
      </c>
      <c r="M69" s="1">
        <v>808</v>
      </c>
      <c r="N69" s="1">
        <v>801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 t="shared" ref="C74:N74" si="2">SUM(C54:C73)</f>
        <v>641</v>
      </c>
      <c r="D74" s="4">
        <f t="shared" si="2"/>
        <v>687</v>
      </c>
      <c r="E74" s="4">
        <f t="shared" si="2"/>
        <v>668</v>
      </c>
      <c r="F74" s="4">
        <f t="shared" si="2"/>
        <v>621</v>
      </c>
      <c r="G74" s="4">
        <f t="shared" si="2"/>
        <v>630</v>
      </c>
      <c r="H74" s="4">
        <f t="shared" si="2"/>
        <v>640</v>
      </c>
      <c r="I74" s="4">
        <f t="shared" si="2"/>
        <v>654</v>
      </c>
      <c r="J74" s="4">
        <f t="shared" si="2"/>
        <v>657</v>
      </c>
      <c r="K74" s="4">
        <f t="shared" si="2"/>
        <v>800</v>
      </c>
      <c r="L74" s="4">
        <f t="shared" si="2"/>
        <v>800</v>
      </c>
      <c r="M74" s="4">
        <f t="shared" si="2"/>
        <v>808</v>
      </c>
      <c r="N74" s="4">
        <f t="shared" si="2"/>
        <v>801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 t="shared" ref="C75:N75" si="3">SUM(C26+C53+C74)</f>
        <v>115544</v>
      </c>
      <c r="D75" s="3">
        <f t="shared" si="3"/>
        <v>123844</v>
      </c>
      <c r="E75" s="3">
        <f t="shared" si="3"/>
        <v>120312</v>
      </c>
      <c r="F75" s="3">
        <f t="shared" si="3"/>
        <v>111956</v>
      </c>
      <c r="G75" s="3">
        <f t="shared" si="3"/>
        <v>113441</v>
      </c>
      <c r="H75" s="3">
        <f t="shared" si="3"/>
        <v>115260</v>
      </c>
      <c r="I75" s="3">
        <f t="shared" si="3"/>
        <v>117897</v>
      </c>
      <c r="J75" s="3">
        <f t="shared" si="3"/>
        <v>118339</v>
      </c>
      <c r="K75" s="3">
        <f t="shared" si="3"/>
        <v>144093</v>
      </c>
      <c r="L75" s="3">
        <f t="shared" si="3"/>
        <v>144093</v>
      </c>
      <c r="M75" s="3">
        <f t="shared" si="3"/>
        <v>145555</v>
      </c>
      <c r="N75" s="3">
        <f t="shared" si="3"/>
        <v>144269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O268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I75" sqref="I75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</cols>
  <sheetData>
    <row r="1" spans="1:93" x14ac:dyDescent="0.25">
      <c r="A1" s="20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>
        <v>107</v>
      </c>
      <c r="D10" s="1">
        <v>115</v>
      </c>
      <c r="E10" s="1">
        <v>112</v>
      </c>
      <c r="F10" s="1">
        <v>104</v>
      </c>
      <c r="G10" s="1">
        <v>105</v>
      </c>
      <c r="H10" s="1">
        <v>107</v>
      </c>
      <c r="I10" s="1">
        <v>109</v>
      </c>
      <c r="J10" s="1">
        <v>110</v>
      </c>
      <c r="K10" s="1">
        <v>134</v>
      </c>
      <c r="L10" s="1">
        <v>134</v>
      </c>
      <c r="M10" s="1">
        <v>135</v>
      </c>
      <c r="N10" s="1">
        <v>134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>
        <v>133</v>
      </c>
      <c r="D12" s="1">
        <v>142</v>
      </c>
      <c r="E12" s="1">
        <v>138</v>
      </c>
      <c r="F12" s="1">
        <v>129</v>
      </c>
      <c r="G12" s="1">
        <v>130</v>
      </c>
      <c r="H12" s="1">
        <v>132</v>
      </c>
      <c r="I12" s="1">
        <v>135</v>
      </c>
      <c r="J12" s="1">
        <v>136</v>
      </c>
      <c r="K12" s="1">
        <v>165</v>
      </c>
      <c r="L12" s="1">
        <v>165</v>
      </c>
      <c r="M12" s="1">
        <v>167</v>
      </c>
      <c r="N12" s="1">
        <v>166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>
        <v>761</v>
      </c>
      <c r="D13" s="1">
        <v>816</v>
      </c>
      <c r="E13" s="1">
        <v>793</v>
      </c>
      <c r="F13" s="1">
        <v>738</v>
      </c>
      <c r="G13" s="1">
        <v>747</v>
      </c>
      <c r="H13" s="1">
        <v>759</v>
      </c>
      <c r="I13" s="1">
        <v>777</v>
      </c>
      <c r="J13" s="1">
        <v>780</v>
      </c>
      <c r="K13" s="1">
        <v>949</v>
      </c>
      <c r="L13" s="1">
        <v>949</v>
      </c>
      <c r="M13" s="1">
        <v>959</v>
      </c>
      <c r="N13" s="1">
        <v>951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>
        <v>456</v>
      </c>
      <c r="D14" s="1">
        <v>489</v>
      </c>
      <c r="E14" s="1">
        <v>475</v>
      </c>
      <c r="F14" s="1">
        <v>442</v>
      </c>
      <c r="G14" s="1">
        <v>448</v>
      </c>
      <c r="H14" s="1">
        <v>455</v>
      </c>
      <c r="I14" s="1">
        <v>466</v>
      </c>
      <c r="J14" s="1">
        <v>467</v>
      </c>
      <c r="K14" s="1">
        <v>569</v>
      </c>
      <c r="L14" s="1">
        <v>569</v>
      </c>
      <c r="M14" s="1">
        <v>575</v>
      </c>
      <c r="N14" s="1">
        <v>570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>
        <v>799</v>
      </c>
      <c r="D18" s="1">
        <v>856</v>
      </c>
      <c r="E18" s="1">
        <v>832</v>
      </c>
      <c r="F18" s="1">
        <v>775</v>
      </c>
      <c r="G18" s="1">
        <v>784</v>
      </c>
      <c r="H18" s="1">
        <v>797</v>
      </c>
      <c r="I18" s="1">
        <v>815</v>
      </c>
      <c r="J18" s="1">
        <v>818</v>
      </c>
      <c r="K18" s="1">
        <v>997</v>
      </c>
      <c r="L18" s="1">
        <v>997</v>
      </c>
      <c r="M18" s="1">
        <v>1007</v>
      </c>
      <c r="N18" s="1">
        <v>998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>
        <v>65</v>
      </c>
      <c r="D20" s="1">
        <v>70</v>
      </c>
      <c r="E20" s="1">
        <v>68</v>
      </c>
      <c r="F20" s="1">
        <v>63</v>
      </c>
      <c r="G20" s="1">
        <v>64</v>
      </c>
      <c r="H20" s="1">
        <v>65</v>
      </c>
      <c r="I20" s="1">
        <v>66</v>
      </c>
      <c r="J20" s="1">
        <v>67</v>
      </c>
      <c r="K20" s="1">
        <v>81</v>
      </c>
      <c r="L20" s="1">
        <v>81</v>
      </c>
      <c r="M20" s="1">
        <v>82</v>
      </c>
      <c r="N20" s="1">
        <v>81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>
        <v>1307</v>
      </c>
      <c r="D21" s="1">
        <v>1401</v>
      </c>
      <c r="E21" s="1">
        <v>1361</v>
      </c>
      <c r="F21" s="1">
        <v>1267</v>
      </c>
      <c r="G21" s="1">
        <v>1283</v>
      </c>
      <c r="H21" s="1">
        <v>1304</v>
      </c>
      <c r="I21" s="1">
        <v>1334</v>
      </c>
      <c r="J21" s="1">
        <v>1339</v>
      </c>
      <c r="K21" s="1">
        <v>1630</v>
      </c>
      <c r="L21" s="1">
        <v>1630</v>
      </c>
      <c r="M21" s="1">
        <v>1647</v>
      </c>
      <c r="N21" s="1">
        <v>1632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>
        <v>2275</v>
      </c>
      <c r="D23" s="1">
        <v>2438</v>
      </c>
      <c r="E23" s="1">
        <v>2370</v>
      </c>
      <c r="F23" s="1">
        <v>2204</v>
      </c>
      <c r="G23" s="1">
        <v>2233</v>
      </c>
      <c r="H23" s="1">
        <v>2271</v>
      </c>
      <c r="I23" s="1">
        <v>2322</v>
      </c>
      <c r="J23" s="1">
        <v>2330</v>
      </c>
      <c r="K23" s="1">
        <v>2837</v>
      </c>
      <c r="L23" s="1">
        <v>2837</v>
      </c>
      <c r="M23" s="1">
        <v>2866</v>
      </c>
      <c r="N23" s="1">
        <v>2840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>
        <v>2438</v>
      </c>
      <c r="D25" s="1">
        <v>2613</v>
      </c>
      <c r="E25" s="1">
        <v>2539</v>
      </c>
      <c r="F25" s="1">
        <v>2358</v>
      </c>
      <c r="G25" s="1">
        <v>2397</v>
      </c>
      <c r="H25" s="1">
        <v>2432</v>
      </c>
      <c r="I25" s="1">
        <v>2488</v>
      </c>
      <c r="J25" s="1">
        <v>2498</v>
      </c>
      <c r="K25" s="1">
        <v>3041</v>
      </c>
      <c r="L25" s="1">
        <v>3041</v>
      </c>
      <c r="M25" s="1">
        <v>3072</v>
      </c>
      <c r="N25" s="1">
        <v>3045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 t="shared" ref="C26:N26" si="0">SUM(C7:C25)</f>
        <v>8341</v>
      </c>
      <c r="D26" s="4">
        <f t="shared" si="0"/>
        <v>8940</v>
      </c>
      <c r="E26" s="4">
        <f t="shared" si="0"/>
        <v>8688</v>
      </c>
      <c r="F26" s="4">
        <f t="shared" si="0"/>
        <v>8080</v>
      </c>
      <c r="G26" s="4">
        <f t="shared" si="0"/>
        <v>8191</v>
      </c>
      <c r="H26" s="4">
        <f t="shared" si="0"/>
        <v>8322</v>
      </c>
      <c r="I26" s="4">
        <f t="shared" si="0"/>
        <v>8512</v>
      </c>
      <c r="J26" s="4">
        <f t="shared" si="0"/>
        <v>8545</v>
      </c>
      <c r="K26" s="4">
        <f t="shared" si="0"/>
        <v>10403</v>
      </c>
      <c r="L26" s="4">
        <f t="shared" si="0"/>
        <v>10403</v>
      </c>
      <c r="M26" s="4">
        <f t="shared" si="0"/>
        <v>10510</v>
      </c>
      <c r="N26" s="4">
        <f t="shared" si="0"/>
        <v>10417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>
        <v>413</v>
      </c>
      <c r="D30" s="1">
        <v>442</v>
      </c>
      <c r="E30" s="1">
        <v>430</v>
      </c>
      <c r="F30" s="1">
        <v>400</v>
      </c>
      <c r="G30" s="1">
        <v>405</v>
      </c>
      <c r="H30" s="1">
        <v>412</v>
      </c>
      <c r="I30" s="1">
        <v>421</v>
      </c>
      <c r="J30" s="1">
        <v>423</v>
      </c>
      <c r="K30" s="1">
        <v>515</v>
      </c>
      <c r="L30" s="1">
        <v>515</v>
      </c>
      <c r="M30" s="1">
        <v>520</v>
      </c>
      <c r="N30" s="1">
        <v>515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>
        <v>260</v>
      </c>
      <c r="D31" s="1">
        <v>278</v>
      </c>
      <c r="E31" s="1">
        <v>271</v>
      </c>
      <c r="F31" s="1">
        <v>252</v>
      </c>
      <c r="G31" s="1">
        <v>253</v>
      </c>
      <c r="H31" s="1">
        <v>259</v>
      </c>
      <c r="I31" s="1">
        <v>265</v>
      </c>
      <c r="J31" s="1">
        <v>266</v>
      </c>
      <c r="K31" s="1">
        <v>324</v>
      </c>
      <c r="L31" s="1">
        <v>324</v>
      </c>
      <c r="M31" s="1">
        <v>327</v>
      </c>
      <c r="N31" s="1">
        <v>324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>
        <v>422</v>
      </c>
      <c r="D32" s="1">
        <v>452</v>
      </c>
      <c r="E32" s="1">
        <v>439</v>
      </c>
      <c r="F32" s="1">
        <v>409</v>
      </c>
      <c r="G32" s="1">
        <v>414</v>
      </c>
      <c r="H32" s="1">
        <v>421</v>
      </c>
      <c r="I32" s="1">
        <v>430</v>
      </c>
      <c r="J32" s="1">
        <v>432</v>
      </c>
      <c r="K32" s="1">
        <v>526</v>
      </c>
      <c r="L32" s="1">
        <v>526</v>
      </c>
      <c r="M32" s="1">
        <v>531</v>
      </c>
      <c r="N32" s="1">
        <v>527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>
        <v>147</v>
      </c>
      <c r="D33" s="1">
        <v>158</v>
      </c>
      <c r="E33" s="1">
        <v>153</v>
      </c>
      <c r="F33" s="1">
        <v>143</v>
      </c>
      <c r="G33" s="1">
        <v>145</v>
      </c>
      <c r="H33" s="1">
        <v>147</v>
      </c>
      <c r="I33" s="1">
        <v>151</v>
      </c>
      <c r="J33" s="1">
        <v>151</v>
      </c>
      <c r="K33" s="1">
        <v>184</v>
      </c>
      <c r="L33" s="1">
        <v>184</v>
      </c>
      <c r="M33" s="1">
        <v>186</v>
      </c>
      <c r="N33" s="1">
        <v>184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>
        <v>537</v>
      </c>
      <c r="D34" s="1">
        <v>576</v>
      </c>
      <c r="E34" s="1">
        <v>560</v>
      </c>
      <c r="F34" s="1">
        <v>521</v>
      </c>
      <c r="G34" s="1">
        <v>528</v>
      </c>
      <c r="H34" s="1">
        <v>536</v>
      </c>
      <c r="I34" s="1">
        <v>548</v>
      </c>
      <c r="J34" s="1">
        <v>550</v>
      </c>
      <c r="K34" s="1">
        <v>670</v>
      </c>
      <c r="L34" s="1">
        <v>670</v>
      </c>
      <c r="M34" s="1">
        <v>677</v>
      </c>
      <c r="N34" s="1">
        <v>671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>
        <v>608</v>
      </c>
      <c r="D51" s="1">
        <v>652</v>
      </c>
      <c r="E51" s="1">
        <v>633</v>
      </c>
      <c r="F51" s="1">
        <v>590</v>
      </c>
      <c r="G51" s="1">
        <v>597</v>
      </c>
      <c r="H51" s="1">
        <v>607</v>
      </c>
      <c r="I51" s="1">
        <v>621</v>
      </c>
      <c r="J51" s="1">
        <v>623</v>
      </c>
      <c r="K51" s="1">
        <v>759</v>
      </c>
      <c r="L51" s="1">
        <v>759</v>
      </c>
      <c r="M51" s="1">
        <v>767</v>
      </c>
      <c r="N51" s="1">
        <v>760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 t="shared" ref="C53:N53" si="1">SUM(C27:C52)</f>
        <v>2387</v>
      </c>
      <c r="D53" s="4">
        <f t="shared" si="1"/>
        <v>2558</v>
      </c>
      <c r="E53" s="4">
        <f t="shared" si="1"/>
        <v>2486</v>
      </c>
      <c r="F53" s="4">
        <f t="shared" si="1"/>
        <v>2315</v>
      </c>
      <c r="G53" s="4">
        <f t="shared" si="1"/>
        <v>2342</v>
      </c>
      <c r="H53" s="4">
        <f t="shared" si="1"/>
        <v>2382</v>
      </c>
      <c r="I53" s="4">
        <f t="shared" si="1"/>
        <v>2436</v>
      </c>
      <c r="J53" s="4">
        <f t="shared" si="1"/>
        <v>2445</v>
      </c>
      <c r="K53" s="4">
        <f t="shared" si="1"/>
        <v>2978</v>
      </c>
      <c r="L53" s="4">
        <f t="shared" si="1"/>
        <v>2978</v>
      </c>
      <c r="M53" s="4">
        <f t="shared" si="1"/>
        <v>3008</v>
      </c>
      <c r="N53" s="4">
        <f t="shared" si="1"/>
        <v>2981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>
        <v>217</v>
      </c>
      <c r="D54" s="1">
        <v>232</v>
      </c>
      <c r="E54" s="1">
        <v>227</v>
      </c>
      <c r="F54" s="1">
        <v>210</v>
      </c>
      <c r="G54" s="1">
        <v>213</v>
      </c>
      <c r="H54" s="1">
        <v>216</v>
      </c>
      <c r="I54" s="1">
        <v>221</v>
      </c>
      <c r="J54" s="1">
        <v>222</v>
      </c>
      <c r="K54" s="1">
        <v>270</v>
      </c>
      <c r="L54" s="1">
        <v>270</v>
      </c>
      <c r="M54" s="1">
        <v>273</v>
      </c>
      <c r="N54" s="1">
        <v>270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>
        <v>357</v>
      </c>
      <c r="D55" s="1">
        <v>382</v>
      </c>
      <c r="E55" s="1">
        <v>371</v>
      </c>
      <c r="F55" s="1">
        <v>345</v>
      </c>
      <c r="G55" s="1">
        <v>350</v>
      </c>
      <c r="H55" s="1">
        <v>356</v>
      </c>
      <c r="I55" s="1">
        <v>364</v>
      </c>
      <c r="J55" s="1">
        <v>365</v>
      </c>
      <c r="K55" s="1">
        <v>445</v>
      </c>
      <c r="L55" s="1">
        <v>445</v>
      </c>
      <c r="M55" s="1">
        <v>449</v>
      </c>
      <c r="N55" s="1">
        <v>445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>
        <v>437</v>
      </c>
      <c r="D56" s="1">
        <v>468</v>
      </c>
      <c r="E56" s="1">
        <v>455</v>
      </c>
      <c r="F56" s="1">
        <v>423</v>
      </c>
      <c r="G56" s="1">
        <v>429</v>
      </c>
      <c r="H56" s="1">
        <v>436</v>
      </c>
      <c r="I56" s="1">
        <v>446</v>
      </c>
      <c r="J56" s="1">
        <v>447</v>
      </c>
      <c r="K56" s="1">
        <v>545</v>
      </c>
      <c r="L56" s="1">
        <v>545</v>
      </c>
      <c r="M56" s="1">
        <v>550</v>
      </c>
      <c r="N56" s="1">
        <v>546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>
        <v>235</v>
      </c>
      <c r="D57" s="1">
        <v>252</v>
      </c>
      <c r="E57" s="1">
        <v>244</v>
      </c>
      <c r="F57" s="1">
        <v>228</v>
      </c>
      <c r="G57" s="1">
        <v>231</v>
      </c>
      <c r="H57" s="1">
        <v>235</v>
      </c>
      <c r="I57" s="1">
        <v>239</v>
      </c>
      <c r="J57" s="1">
        <v>241</v>
      </c>
      <c r="K57" s="1">
        <v>293</v>
      </c>
      <c r="L57" s="1">
        <v>293</v>
      </c>
      <c r="M57" s="1">
        <v>296</v>
      </c>
      <c r="N57" s="1">
        <v>294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>
        <v>144</v>
      </c>
      <c r="D58" s="1">
        <v>154</v>
      </c>
      <c r="E58" s="1">
        <v>149</v>
      </c>
      <c r="F58" s="1">
        <v>139</v>
      </c>
      <c r="G58" s="1">
        <v>141</v>
      </c>
      <c r="H58" s="1">
        <v>143</v>
      </c>
      <c r="I58" s="1">
        <v>146</v>
      </c>
      <c r="J58" s="1">
        <v>147</v>
      </c>
      <c r="K58" s="1">
        <v>179</v>
      </c>
      <c r="L58" s="1">
        <v>179</v>
      </c>
      <c r="M58" s="1">
        <v>181</v>
      </c>
      <c r="N58" s="1">
        <v>179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>
        <v>1830</v>
      </c>
      <c r="D59" s="1">
        <v>1961</v>
      </c>
      <c r="E59" s="1">
        <v>1905</v>
      </c>
      <c r="F59" s="1">
        <v>1773</v>
      </c>
      <c r="G59" s="1">
        <v>1797</v>
      </c>
      <c r="H59" s="1">
        <v>1823</v>
      </c>
      <c r="I59" s="1">
        <v>1867</v>
      </c>
      <c r="J59" s="1">
        <v>1873</v>
      </c>
      <c r="K59" s="1">
        <v>2282</v>
      </c>
      <c r="L59" s="1">
        <v>2282</v>
      </c>
      <c r="M59" s="1">
        <v>2305</v>
      </c>
      <c r="N59" s="1">
        <v>2285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>
        <v>1444</v>
      </c>
      <c r="D60" s="1">
        <v>1547</v>
      </c>
      <c r="E60" s="1">
        <v>1503</v>
      </c>
      <c r="F60" s="1">
        <v>1399</v>
      </c>
      <c r="G60" s="1">
        <v>1417</v>
      </c>
      <c r="H60" s="1">
        <v>1440</v>
      </c>
      <c r="I60" s="1">
        <v>1473</v>
      </c>
      <c r="J60" s="1">
        <v>1478</v>
      </c>
      <c r="K60" s="1">
        <v>1800</v>
      </c>
      <c r="L60" s="1">
        <v>1800</v>
      </c>
      <c r="M60" s="1">
        <v>1818</v>
      </c>
      <c r="N60" s="1">
        <v>1802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>
        <v>72</v>
      </c>
      <c r="D61" s="1">
        <v>78</v>
      </c>
      <c r="E61" s="1">
        <v>75</v>
      </c>
      <c r="F61" s="1">
        <v>70</v>
      </c>
      <c r="G61" s="1">
        <v>71</v>
      </c>
      <c r="H61" s="1">
        <v>72</v>
      </c>
      <c r="I61" s="1">
        <v>74</v>
      </c>
      <c r="J61" s="1">
        <v>74</v>
      </c>
      <c r="K61" s="1">
        <v>90</v>
      </c>
      <c r="L61" s="1">
        <v>90</v>
      </c>
      <c r="M61" s="1">
        <v>91</v>
      </c>
      <c r="N61" s="1">
        <v>90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>
        <v>608</v>
      </c>
      <c r="D62" s="1">
        <v>652</v>
      </c>
      <c r="E62" s="1">
        <v>633</v>
      </c>
      <c r="F62" s="1">
        <v>590</v>
      </c>
      <c r="G62" s="1">
        <v>597</v>
      </c>
      <c r="H62" s="1">
        <v>607</v>
      </c>
      <c r="I62" s="1">
        <v>621</v>
      </c>
      <c r="J62" s="1">
        <v>623</v>
      </c>
      <c r="K62" s="1">
        <v>759</v>
      </c>
      <c r="L62" s="1">
        <v>759</v>
      </c>
      <c r="M62" s="1">
        <v>767</v>
      </c>
      <c r="N62" s="1">
        <v>760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>
        <v>1151</v>
      </c>
      <c r="D67" s="1">
        <v>1233</v>
      </c>
      <c r="E67" s="1">
        <v>1198</v>
      </c>
      <c r="F67" s="1">
        <v>1115</v>
      </c>
      <c r="G67" s="1">
        <v>1129</v>
      </c>
      <c r="H67" s="1">
        <v>1147</v>
      </c>
      <c r="I67" s="1">
        <v>1174</v>
      </c>
      <c r="J67" s="1">
        <v>1179</v>
      </c>
      <c r="K67" s="1">
        <v>1435</v>
      </c>
      <c r="L67" s="1">
        <v>1435</v>
      </c>
      <c r="M67" s="1">
        <v>1449</v>
      </c>
      <c r="N67" s="1">
        <v>1436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>
        <v>149</v>
      </c>
      <c r="D68" s="1">
        <v>161</v>
      </c>
      <c r="E68" s="1">
        <v>157</v>
      </c>
      <c r="F68" s="1">
        <v>146</v>
      </c>
      <c r="G68" s="1">
        <v>148</v>
      </c>
      <c r="H68" s="1">
        <v>150</v>
      </c>
      <c r="I68" s="1">
        <v>153</v>
      </c>
      <c r="J68" s="1">
        <v>154</v>
      </c>
      <c r="K68" s="1">
        <v>188</v>
      </c>
      <c r="L68" s="1">
        <v>188</v>
      </c>
      <c r="M68" s="1">
        <v>189</v>
      </c>
      <c r="N68" s="1">
        <v>188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>
        <v>65</v>
      </c>
      <c r="D71" s="1">
        <v>71</v>
      </c>
      <c r="E71" s="1">
        <v>68</v>
      </c>
      <c r="F71" s="1">
        <v>63</v>
      </c>
      <c r="G71" s="1">
        <v>64</v>
      </c>
      <c r="H71" s="1">
        <v>65</v>
      </c>
      <c r="I71" s="1">
        <v>66</v>
      </c>
      <c r="J71" s="1">
        <v>67</v>
      </c>
      <c r="K71" s="1">
        <v>81</v>
      </c>
      <c r="L71" s="1">
        <v>81</v>
      </c>
      <c r="M71" s="1">
        <v>82</v>
      </c>
      <c r="N71" s="1">
        <v>81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>
        <v>185</v>
      </c>
      <c r="D72" s="1">
        <v>199</v>
      </c>
      <c r="E72" s="1">
        <v>191</v>
      </c>
      <c r="F72" s="1">
        <v>179</v>
      </c>
      <c r="G72" s="1">
        <v>181</v>
      </c>
      <c r="H72" s="1">
        <v>184</v>
      </c>
      <c r="I72" s="1">
        <v>189</v>
      </c>
      <c r="J72" s="1">
        <v>189</v>
      </c>
      <c r="K72" s="1">
        <v>230</v>
      </c>
      <c r="L72" s="1">
        <v>230</v>
      </c>
      <c r="M72" s="1">
        <v>233</v>
      </c>
      <c r="N72" s="1">
        <v>231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 t="shared" ref="C74:N74" si="2">SUM(C54:C73)</f>
        <v>6894</v>
      </c>
      <c r="D74" s="4">
        <f t="shared" si="2"/>
        <v>7390</v>
      </c>
      <c r="E74" s="4">
        <f t="shared" si="2"/>
        <v>7176</v>
      </c>
      <c r="F74" s="4">
        <f t="shared" si="2"/>
        <v>6680</v>
      </c>
      <c r="G74" s="4">
        <f t="shared" si="2"/>
        <v>6768</v>
      </c>
      <c r="H74" s="4">
        <f t="shared" si="2"/>
        <v>6874</v>
      </c>
      <c r="I74" s="4">
        <f t="shared" si="2"/>
        <v>7033</v>
      </c>
      <c r="J74" s="4">
        <f t="shared" si="2"/>
        <v>7059</v>
      </c>
      <c r="K74" s="4">
        <f t="shared" si="2"/>
        <v>8597</v>
      </c>
      <c r="L74" s="4">
        <f t="shared" si="2"/>
        <v>8597</v>
      </c>
      <c r="M74" s="4">
        <f t="shared" si="2"/>
        <v>8683</v>
      </c>
      <c r="N74" s="4">
        <f t="shared" si="2"/>
        <v>8607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 t="shared" ref="C75:N75" si="3">SUM(C26+C53+C74)</f>
        <v>17622</v>
      </c>
      <c r="D75" s="3">
        <f t="shared" si="3"/>
        <v>18888</v>
      </c>
      <c r="E75" s="3">
        <f t="shared" si="3"/>
        <v>18350</v>
      </c>
      <c r="F75" s="3">
        <f t="shared" si="3"/>
        <v>17075</v>
      </c>
      <c r="G75" s="3">
        <f t="shared" si="3"/>
        <v>17301</v>
      </c>
      <c r="H75" s="3">
        <f t="shared" si="3"/>
        <v>17578</v>
      </c>
      <c r="I75" s="3">
        <f t="shared" si="3"/>
        <v>17981</v>
      </c>
      <c r="J75" s="3">
        <f t="shared" si="3"/>
        <v>18049</v>
      </c>
      <c r="K75" s="3">
        <f t="shared" si="3"/>
        <v>21978</v>
      </c>
      <c r="L75" s="3">
        <f t="shared" si="3"/>
        <v>21978</v>
      </c>
      <c r="M75" s="3">
        <f t="shared" si="3"/>
        <v>22201</v>
      </c>
      <c r="N75" s="3">
        <f t="shared" si="3"/>
        <v>22005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O268"/>
  <sheetViews>
    <sheetView zoomScaleNormal="100"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I68" sqref="I68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  <col min="15" max="15" width="12.28515625" customWidth="1"/>
  </cols>
  <sheetData>
    <row r="1" spans="1:93" x14ac:dyDescent="0.25">
      <c r="A1" s="20" t="str">
        <f>Energy!A1</f>
        <v>Exhibit C-0 OY 2021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2" t="s">
        <v>84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>
        <v>609</v>
      </c>
      <c r="D7" s="1">
        <v>653</v>
      </c>
      <c r="E7" s="1">
        <v>634</v>
      </c>
      <c r="F7" s="1">
        <v>590</v>
      </c>
      <c r="G7" s="1">
        <v>598</v>
      </c>
      <c r="H7" s="1">
        <v>607</v>
      </c>
      <c r="I7" s="1">
        <v>621</v>
      </c>
      <c r="J7" s="1">
        <v>624</v>
      </c>
      <c r="K7" s="1">
        <v>759</v>
      </c>
      <c r="L7" s="1">
        <v>759</v>
      </c>
      <c r="M7" s="1">
        <v>767</v>
      </c>
      <c r="N7" s="1">
        <v>760</v>
      </c>
      <c r="O7" s="1">
        <f>SUM(C7:N7)</f>
        <v>7981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>
        <v>702</v>
      </c>
      <c r="D8" s="1">
        <v>200</v>
      </c>
      <c r="E8" s="1">
        <v>529</v>
      </c>
      <c r="F8" s="1">
        <v>600</v>
      </c>
      <c r="G8" s="1">
        <v>500</v>
      </c>
      <c r="H8" s="1">
        <v>500</v>
      </c>
      <c r="I8" s="1">
        <v>1875</v>
      </c>
      <c r="J8" s="1">
        <v>1800</v>
      </c>
      <c r="K8" s="1">
        <v>514</v>
      </c>
      <c r="L8" s="1">
        <v>514</v>
      </c>
      <c r="M8" s="1">
        <v>519</v>
      </c>
      <c r="N8" s="1">
        <v>515</v>
      </c>
      <c r="O8" s="1">
        <f t="shared" ref="O8:O52" si="0">SUM(C8:N8)</f>
        <v>8768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>
        <v>98658</v>
      </c>
      <c r="D9" s="1">
        <v>105745</v>
      </c>
      <c r="E9" s="1">
        <v>102730</v>
      </c>
      <c r="F9" s="1">
        <v>95594</v>
      </c>
      <c r="G9" s="1">
        <v>96864</v>
      </c>
      <c r="H9" s="1">
        <v>98417</v>
      </c>
      <c r="I9" s="1">
        <v>100668</v>
      </c>
      <c r="J9" s="1">
        <v>101043</v>
      </c>
      <c r="K9" s="1">
        <v>123036</v>
      </c>
      <c r="L9" s="1">
        <v>123036</v>
      </c>
      <c r="M9" s="1">
        <v>124283</v>
      </c>
      <c r="N9" s="1">
        <v>123186</v>
      </c>
      <c r="O9" s="1">
        <f t="shared" si="0"/>
        <v>1293260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>
        <v>107</v>
      </c>
      <c r="D10" s="1">
        <v>115</v>
      </c>
      <c r="E10" s="1">
        <v>112</v>
      </c>
      <c r="F10" s="1">
        <v>104</v>
      </c>
      <c r="G10" s="1">
        <v>105</v>
      </c>
      <c r="H10" s="1">
        <v>107</v>
      </c>
      <c r="I10" s="1">
        <v>109</v>
      </c>
      <c r="J10" s="1">
        <v>110</v>
      </c>
      <c r="K10" s="1">
        <v>134</v>
      </c>
      <c r="L10" s="1">
        <v>134</v>
      </c>
      <c r="M10" s="1">
        <v>135</v>
      </c>
      <c r="N10" s="1">
        <v>134</v>
      </c>
      <c r="O10" s="1">
        <f t="shared" si="0"/>
        <v>1406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>
        <v>1283</v>
      </c>
      <c r="D11" s="1">
        <v>1375</v>
      </c>
      <c r="E11" s="1">
        <v>1335</v>
      </c>
      <c r="F11" s="1">
        <v>1243</v>
      </c>
      <c r="G11" s="1">
        <v>1259</v>
      </c>
      <c r="H11" s="1">
        <v>1279</v>
      </c>
      <c r="I11" s="1">
        <v>1309</v>
      </c>
      <c r="J11" s="1">
        <v>1314</v>
      </c>
      <c r="K11" s="1">
        <v>1599</v>
      </c>
      <c r="L11" s="1">
        <v>1599</v>
      </c>
      <c r="M11" s="1">
        <v>1616</v>
      </c>
      <c r="N11" s="1">
        <v>1601</v>
      </c>
      <c r="O11" s="1">
        <f t="shared" si="0"/>
        <v>16812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>
        <v>133</v>
      </c>
      <c r="D12" s="1">
        <v>142</v>
      </c>
      <c r="E12" s="1">
        <v>138</v>
      </c>
      <c r="F12" s="1">
        <v>129</v>
      </c>
      <c r="G12" s="1">
        <v>130</v>
      </c>
      <c r="H12" s="1">
        <v>132</v>
      </c>
      <c r="I12" s="1">
        <v>135</v>
      </c>
      <c r="J12" s="1">
        <v>136</v>
      </c>
      <c r="K12" s="1">
        <v>165</v>
      </c>
      <c r="L12" s="1">
        <v>165</v>
      </c>
      <c r="M12" s="1">
        <v>167</v>
      </c>
      <c r="N12" s="1">
        <v>166</v>
      </c>
      <c r="O12" s="1">
        <f t="shared" si="0"/>
        <v>1738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>
        <v>761</v>
      </c>
      <c r="D13" s="1">
        <v>816</v>
      </c>
      <c r="E13" s="1">
        <v>793</v>
      </c>
      <c r="F13" s="1">
        <v>738</v>
      </c>
      <c r="G13" s="1">
        <v>747</v>
      </c>
      <c r="H13" s="1">
        <v>759</v>
      </c>
      <c r="I13" s="1">
        <v>777</v>
      </c>
      <c r="J13" s="1">
        <v>780</v>
      </c>
      <c r="K13" s="1">
        <v>949</v>
      </c>
      <c r="L13" s="1">
        <v>949</v>
      </c>
      <c r="M13" s="1">
        <v>959</v>
      </c>
      <c r="N13" s="1">
        <v>951</v>
      </c>
      <c r="O13" s="1">
        <f t="shared" si="0"/>
        <v>9979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>
        <v>456</v>
      </c>
      <c r="D14" s="1">
        <v>489</v>
      </c>
      <c r="E14" s="1">
        <v>475</v>
      </c>
      <c r="F14" s="1">
        <v>442</v>
      </c>
      <c r="G14" s="1">
        <v>448</v>
      </c>
      <c r="H14" s="1">
        <v>455</v>
      </c>
      <c r="I14" s="1">
        <v>466</v>
      </c>
      <c r="J14" s="1">
        <v>467</v>
      </c>
      <c r="K14" s="1">
        <v>569</v>
      </c>
      <c r="L14" s="1">
        <v>569</v>
      </c>
      <c r="M14" s="1">
        <v>575</v>
      </c>
      <c r="N14" s="1">
        <v>570</v>
      </c>
      <c r="O14" s="1">
        <f t="shared" si="0"/>
        <v>5981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>
        <v>9724</v>
      </c>
      <c r="D15" s="1">
        <v>10568</v>
      </c>
      <c r="E15" s="1">
        <v>10033</v>
      </c>
      <c r="F15" s="1">
        <v>9308</v>
      </c>
      <c r="G15" s="1">
        <v>9448</v>
      </c>
      <c r="H15" s="1">
        <v>9600</v>
      </c>
      <c r="I15" s="1">
        <v>9371</v>
      </c>
      <c r="J15" s="1">
        <v>9401</v>
      </c>
      <c r="K15" s="1">
        <v>12064</v>
      </c>
      <c r="L15" s="1">
        <v>12064</v>
      </c>
      <c r="M15" s="1">
        <v>12186</v>
      </c>
      <c r="N15" s="1">
        <v>12079</v>
      </c>
      <c r="O15" s="1">
        <f t="shared" si="0"/>
        <v>125846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>
        <v>20945</v>
      </c>
      <c r="D16" s="1">
        <v>22854</v>
      </c>
      <c r="E16" s="1">
        <v>21588</v>
      </c>
      <c r="F16" s="1">
        <v>19973</v>
      </c>
      <c r="G16" s="1">
        <v>20337</v>
      </c>
      <c r="H16" s="1">
        <v>20678</v>
      </c>
      <c r="I16" s="1">
        <v>19733</v>
      </c>
      <c r="J16" s="1">
        <v>19795</v>
      </c>
      <c r="K16" s="1">
        <v>25965</v>
      </c>
      <c r="L16" s="1">
        <v>25965</v>
      </c>
      <c r="M16" s="1">
        <v>26228</v>
      </c>
      <c r="N16" s="1">
        <v>25996</v>
      </c>
      <c r="O16" s="1">
        <f t="shared" si="0"/>
        <v>270057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>
        <v>199</v>
      </c>
      <c r="D17" s="1">
        <v>213</v>
      </c>
      <c r="E17" s="1">
        <v>207</v>
      </c>
      <c r="F17" s="1">
        <v>192</v>
      </c>
      <c r="G17" s="1">
        <v>195</v>
      </c>
      <c r="H17" s="1">
        <v>198</v>
      </c>
      <c r="I17" s="1">
        <v>203</v>
      </c>
      <c r="J17" s="1">
        <v>203</v>
      </c>
      <c r="K17" s="1">
        <v>248</v>
      </c>
      <c r="L17" s="1">
        <v>248</v>
      </c>
      <c r="M17" s="1">
        <v>250</v>
      </c>
      <c r="N17" s="1">
        <v>248</v>
      </c>
      <c r="O17" s="1">
        <f t="shared" si="0"/>
        <v>2604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>
        <v>799</v>
      </c>
      <c r="D18" s="1">
        <v>856</v>
      </c>
      <c r="E18" s="1">
        <v>832</v>
      </c>
      <c r="F18" s="1">
        <v>775</v>
      </c>
      <c r="G18" s="1">
        <v>784</v>
      </c>
      <c r="H18" s="1">
        <v>797</v>
      </c>
      <c r="I18" s="1">
        <v>815</v>
      </c>
      <c r="J18" s="1">
        <v>818</v>
      </c>
      <c r="K18" s="1">
        <v>997</v>
      </c>
      <c r="L18" s="1">
        <v>997</v>
      </c>
      <c r="M18" s="1">
        <v>1007</v>
      </c>
      <c r="N18" s="1">
        <v>998</v>
      </c>
      <c r="O18" s="1">
        <f t="shared" si="0"/>
        <v>10475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>
        <v>595</v>
      </c>
      <c r="D19" s="1">
        <v>637</v>
      </c>
      <c r="E19" s="1">
        <v>619</v>
      </c>
      <c r="F19" s="1">
        <v>576</v>
      </c>
      <c r="G19" s="1">
        <v>584</v>
      </c>
      <c r="H19" s="1">
        <v>593</v>
      </c>
      <c r="I19" s="1">
        <v>607</v>
      </c>
      <c r="J19" s="1">
        <v>609</v>
      </c>
      <c r="K19" s="1">
        <v>742</v>
      </c>
      <c r="L19" s="1">
        <v>742</v>
      </c>
      <c r="M19" s="1">
        <v>749</v>
      </c>
      <c r="N19" s="1">
        <v>743</v>
      </c>
      <c r="O19" s="1">
        <f t="shared" si="0"/>
        <v>7796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>
        <v>65</v>
      </c>
      <c r="D20" s="1">
        <v>70</v>
      </c>
      <c r="E20" s="1">
        <v>68</v>
      </c>
      <c r="F20" s="1">
        <v>63</v>
      </c>
      <c r="G20" s="1">
        <v>64</v>
      </c>
      <c r="H20" s="1">
        <v>65</v>
      </c>
      <c r="I20" s="1">
        <v>66</v>
      </c>
      <c r="J20" s="1">
        <v>67</v>
      </c>
      <c r="K20" s="1">
        <v>81</v>
      </c>
      <c r="L20" s="1">
        <v>81</v>
      </c>
      <c r="M20" s="1">
        <v>82</v>
      </c>
      <c r="N20" s="1">
        <v>81</v>
      </c>
      <c r="O20" s="1">
        <f t="shared" si="0"/>
        <v>853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>
        <v>1307</v>
      </c>
      <c r="D21" s="1">
        <v>1401</v>
      </c>
      <c r="E21" s="1">
        <v>1361</v>
      </c>
      <c r="F21" s="1">
        <v>1267</v>
      </c>
      <c r="G21" s="1">
        <v>1283</v>
      </c>
      <c r="H21" s="1">
        <v>1304</v>
      </c>
      <c r="I21" s="1">
        <v>1334</v>
      </c>
      <c r="J21" s="1">
        <v>1339</v>
      </c>
      <c r="K21" s="1">
        <v>1630</v>
      </c>
      <c r="L21" s="1">
        <v>1630</v>
      </c>
      <c r="M21" s="1">
        <v>1647</v>
      </c>
      <c r="N21" s="1">
        <v>1632</v>
      </c>
      <c r="O21" s="1">
        <f t="shared" si="0"/>
        <v>17135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>
        <v>0</v>
      </c>
      <c r="D22" s="1">
        <v>2</v>
      </c>
      <c r="E22" s="1">
        <v>515</v>
      </c>
      <c r="F22" s="1">
        <v>515</v>
      </c>
      <c r="G22" s="1">
        <v>515</v>
      </c>
      <c r="H22" s="1">
        <v>515</v>
      </c>
      <c r="I22" s="1">
        <v>1031</v>
      </c>
      <c r="J22" s="1">
        <v>1134</v>
      </c>
      <c r="K22" s="1">
        <v>579</v>
      </c>
      <c r="L22" s="1">
        <v>579</v>
      </c>
      <c r="M22" s="1">
        <v>585</v>
      </c>
      <c r="N22" s="1">
        <v>580</v>
      </c>
      <c r="O22" s="1">
        <f t="shared" si="0"/>
        <v>6550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>
        <v>2275</v>
      </c>
      <c r="D23" s="1">
        <v>2438</v>
      </c>
      <c r="E23" s="1">
        <v>2370</v>
      </c>
      <c r="F23" s="1">
        <v>2204</v>
      </c>
      <c r="G23" s="1">
        <v>2233</v>
      </c>
      <c r="H23" s="1">
        <v>2271</v>
      </c>
      <c r="I23" s="1">
        <v>2322</v>
      </c>
      <c r="J23" s="1">
        <v>2330</v>
      </c>
      <c r="K23" s="1">
        <v>2837</v>
      </c>
      <c r="L23" s="1">
        <v>2837</v>
      </c>
      <c r="M23" s="1">
        <v>2866</v>
      </c>
      <c r="N23" s="1">
        <v>2840</v>
      </c>
      <c r="O23" s="1">
        <f t="shared" si="0"/>
        <v>29823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>
        <v>647</v>
      </c>
      <c r="D24" s="1">
        <v>694</v>
      </c>
      <c r="E24" s="1">
        <v>674</v>
      </c>
      <c r="F24" s="1">
        <v>627</v>
      </c>
      <c r="G24" s="1">
        <v>635</v>
      </c>
      <c r="H24" s="1">
        <v>645</v>
      </c>
      <c r="I24" s="1">
        <v>660</v>
      </c>
      <c r="J24" s="1">
        <v>663</v>
      </c>
      <c r="K24" s="1">
        <v>807</v>
      </c>
      <c r="L24" s="1">
        <v>807</v>
      </c>
      <c r="M24" s="1">
        <v>815</v>
      </c>
      <c r="N24" s="1">
        <v>808</v>
      </c>
      <c r="O24" s="1">
        <f t="shared" si="0"/>
        <v>8482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>
        <v>2438</v>
      </c>
      <c r="D25" s="1">
        <v>2613</v>
      </c>
      <c r="E25" s="1">
        <v>2539</v>
      </c>
      <c r="F25" s="1">
        <v>2358</v>
      </c>
      <c r="G25" s="1">
        <v>2397</v>
      </c>
      <c r="H25" s="1">
        <v>2432</v>
      </c>
      <c r="I25" s="1">
        <v>2488</v>
      </c>
      <c r="J25" s="1">
        <v>2498</v>
      </c>
      <c r="K25" s="1">
        <v>3041</v>
      </c>
      <c r="L25" s="1">
        <v>3041</v>
      </c>
      <c r="M25" s="1">
        <v>3072</v>
      </c>
      <c r="N25" s="1">
        <v>3045</v>
      </c>
      <c r="O25" s="1">
        <f t="shared" si="0"/>
        <v>31962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 t="shared" ref="C26" si="1">SUM(C7:C25)</f>
        <v>141703</v>
      </c>
      <c r="D26" s="4">
        <f t="shared" ref="D26:N26" si="2">SUM(D7:D25)</f>
        <v>151881</v>
      </c>
      <c r="E26" s="4">
        <f t="shared" si="2"/>
        <v>147552</v>
      </c>
      <c r="F26" s="4">
        <f t="shared" si="2"/>
        <v>137298</v>
      </c>
      <c r="G26" s="4">
        <f t="shared" si="2"/>
        <v>139126</v>
      </c>
      <c r="H26" s="4">
        <f t="shared" si="2"/>
        <v>141354</v>
      </c>
      <c r="I26" s="4">
        <f t="shared" si="2"/>
        <v>144590</v>
      </c>
      <c r="J26" s="4">
        <f t="shared" si="2"/>
        <v>145131</v>
      </c>
      <c r="K26" s="4">
        <f t="shared" si="2"/>
        <v>176716</v>
      </c>
      <c r="L26" s="4">
        <f t="shared" si="2"/>
        <v>176716</v>
      </c>
      <c r="M26" s="4">
        <f t="shared" si="2"/>
        <v>178508</v>
      </c>
      <c r="N26" s="4">
        <f t="shared" si="2"/>
        <v>176933</v>
      </c>
      <c r="O26" s="4">
        <f t="shared" si="0"/>
        <v>1857508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>
        <v>4482</v>
      </c>
      <c r="D27" s="1">
        <v>3965</v>
      </c>
      <c r="E27" s="1">
        <v>3817</v>
      </c>
      <c r="F27" s="1">
        <v>3582</v>
      </c>
      <c r="G27" s="1">
        <v>3631</v>
      </c>
      <c r="H27" s="1">
        <v>3567</v>
      </c>
      <c r="I27" s="1">
        <v>3642</v>
      </c>
      <c r="J27" s="1">
        <v>2563</v>
      </c>
      <c r="K27" s="1">
        <v>4811</v>
      </c>
      <c r="L27" s="1">
        <v>4811</v>
      </c>
      <c r="M27" s="1">
        <v>4859</v>
      </c>
      <c r="N27" s="1">
        <v>4817</v>
      </c>
      <c r="O27" s="1">
        <f t="shared" si="0"/>
        <v>48547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>
        <v>3572</v>
      </c>
      <c r="D28" s="1">
        <v>3165</v>
      </c>
      <c r="E28" s="1">
        <v>3064</v>
      </c>
      <c r="F28" s="1">
        <v>2864</v>
      </c>
      <c r="G28" s="1">
        <v>2887</v>
      </c>
      <c r="H28" s="1">
        <v>2842</v>
      </c>
      <c r="I28" s="1">
        <v>2911</v>
      </c>
      <c r="J28" s="1">
        <v>2337</v>
      </c>
      <c r="K28" s="1">
        <v>2261</v>
      </c>
      <c r="L28" s="1">
        <v>2261</v>
      </c>
      <c r="M28" s="1">
        <v>2284</v>
      </c>
      <c r="N28" s="1">
        <v>2264</v>
      </c>
      <c r="O28" s="1">
        <f t="shared" si="0"/>
        <v>32712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1118</v>
      </c>
      <c r="K29" s="1">
        <v>759</v>
      </c>
      <c r="L29" s="1">
        <v>759</v>
      </c>
      <c r="M29" s="1">
        <v>767</v>
      </c>
      <c r="N29" s="1">
        <v>760</v>
      </c>
      <c r="O29" s="1">
        <f t="shared" si="0"/>
        <v>4163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>
        <v>413</v>
      </c>
      <c r="D30" s="1">
        <v>442</v>
      </c>
      <c r="E30" s="1">
        <v>430</v>
      </c>
      <c r="F30" s="1">
        <v>400</v>
      </c>
      <c r="G30" s="1">
        <v>405</v>
      </c>
      <c r="H30" s="1">
        <v>412</v>
      </c>
      <c r="I30" s="1">
        <v>421</v>
      </c>
      <c r="J30" s="1">
        <v>423</v>
      </c>
      <c r="K30" s="1">
        <v>515</v>
      </c>
      <c r="L30" s="1">
        <v>515</v>
      </c>
      <c r="M30" s="1">
        <v>520</v>
      </c>
      <c r="N30" s="1">
        <v>515</v>
      </c>
      <c r="O30" s="1">
        <f t="shared" si="0"/>
        <v>5411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>
        <v>260</v>
      </c>
      <c r="D31" s="1">
        <v>278</v>
      </c>
      <c r="E31" s="1">
        <v>271</v>
      </c>
      <c r="F31" s="1">
        <v>252</v>
      </c>
      <c r="G31" s="1">
        <v>253</v>
      </c>
      <c r="H31" s="1">
        <v>259</v>
      </c>
      <c r="I31" s="1">
        <v>265</v>
      </c>
      <c r="J31" s="1">
        <v>266</v>
      </c>
      <c r="K31" s="1">
        <v>324</v>
      </c>
      <c r="L31" s="1">
        <v>324</v>
      </c>
      <c r="M31" s="1">
        <v>327</v>
      </c>
      <c r="N31" s="1">
        <v>324</v>
      </c>
      <c r="O31" s="1">
        <f t="shared" si="0"/>
        <v>3403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>
        <v>422</v>
      </c>
      <c r="D32" s="1">
        <v>452</v>
      </c>
      <c r="E32" s="1">
        <v>439</v>
      </c>
      <c r="F32" s="1">
        <v>409</v>
      </c>
      <c r="G32" s="1">
        <v>414</v>
      </c>
      <c r="H32" s="1">
        <v>421</v>
      </c>
      <c r="I32" s="1">
        <v>430</v>
      </c>
      <c r="J32" s="1">
        <v>432</v>
      </c>
      <c r="K32" s="1">
        <v>526</v>
      </c>
      <c r="L32" s="1">
        <v>526</v>
      </c>
      <c r="M32" s="1">
        <v>531</v>
      </c>
      <c r="N32" s="1">
        <v>527</v>
      </c>
      <c r="O32" s="1">
        <f t="shared" si="0"/>
        <v>5529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>
        <v>147</v>
      </c>
      <c r="D33" s="1">
        <v>158</v>
      </c>
      <c r="E33" s="1">
        <v>153</v>
      </c>
      <c r="F33" s="1">
        <v>143</v>
      </c>
      <c r="G33" s="1">
        <v>145</v>
      </c>
      <c r="H33" s="1">
        <v>147</v>
      </c>
      <c r="I33" s="1">
        <v>151</v>
      </c>
      <c r="J33" s="1">
        <v>151</v>
      </c>
      <c r="K33" s="1">
        <v>184</v>
      </c>
      <c r="L33" s="1">
        <v>184</v>
      </c>
      <c r="M33" s="1">
        <v>186</v>
      </c>
      <c r="N33" s="1">
        <v>184</v>
      </c>
      <c r="O33" s="1">
        <f t="shared" si="0"/>
        <v>1933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>
        <v>1031</v>
      </c>
      <c r="D34" s="1">
        <v>1031</v>
      </c>
      <c r="E34" s="1">
        <v>1031</v>
      </c>
      <c r="F34" s="1">
        <v>1031</v>
      </c>
      <c r="G34" s="1">
        <v>1031</v>
      </c>
      <c r="H34" s="1">
        <v>1031</v>
      </c>
      <c r="I34" s="1">
        <v>1031</v>
      </c>
      <c r="J34" s="1">
        <v>550</v>
      </c>
      <c r="K34" s="1">
        <v>670</v>
      </c>
      <c r="L34" s="1">
        <v>670</v>
      </c>
      <c r="M34" s="1">
        <v>677</v>
      </c>
      <c r="N34" s="1">
        <v>671</v>
      </c>
      <c r="O34" s="1">
        <f t="shared" si="0"/>
        <v>10455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>
        <v>3093</v>
      </c>
      <c r="D35" s="1">
        <v>2062</v>
      </c>
      <c r="E35" s="1">
        <v>2062</v>
      </c>
      <c r="F35" s="1">
        <v>2062</v>
      </c>
      <c r="G35" s="1">
        <v>2062</v>
      </c>
      <c r="H35" s="1">
        <v>3093</v>
      </c>
      <c r="I35" s="1">
        <v>3093</v>
      </c>
      <c r="J35" s="1">
        <v>3093</v>
      </c>
      <c r="K35" s="1">
        <v>4888</v>
      </c>
      <c r="L35" s="1">
        <v>4888</v>
      </c>
      <c r="M35" s="1">
        <v>4937</v>
      </c>
      <c r="N35" s="1">
        <v>4894</v>
      </c>
      <c r="O35" s="1">
        <f t="shared" si="0"/>
        <v>40227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9323</v>
      </c>
      <c r="K36" s="1">
        <v>6343</v>
      </c>
      <c r="L36" s="1">
        <v>6343</v>
      </c>
      <c r="M36" s="1">
        <v>6408</v>
      </c>
      <c r="N36" s="1">
        <v>6351</v>
      </c>
      <c r="O36" s="1">
        <f>SUM(C36:N36)</f>
        <v>34768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>
        <v>0</v>
      </c>
      <c r="D37" s="1">
        <v>0</v>
      </c>
      <c r="E37" s="1">
        <v>0</v>
      </c>
      <c r="F37" s="1">
        <v>40</v>
      </c>
      <c r="G37" s="1">
        <v>38</v>
      </c>
      <c r="H37" s="1">
        <v>38</v>
      </c>
      <c r="I37" s="1">
        <v>40</v>
      </c>
      <c r="J37" s="1">
        <v>40</v>
      </c>
      <c r="K37" s="1">
        <v>0</v>
      </c>
      <c r="L37" s="1">
        <v>0</v>
      </c>
      <c r="M37" s="1">
        <v>0</v>
      </c>
      <c r="N37" s="1">
        <v>0</v>
      </c>
      <c r="O37" s="1">
        <f t="shared" si="0"/>
        <v>196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>
        <v>6389</v>
      </c>
      <c r="D38" s="1">
        <v>11155</v>
      </c>
      <c r="E38" s="1">
        <v>11262</v>
      </c>
      <c r="F38" s="1">
        <v>10079</v>
      </c>
      <c r="G38" s="1">
        <v>10161</v>
      </c>
      <c r="H38" s="1">
        <v>10023</v>
      </c>
      <c r="I38" s="1">
        <v>10249</v>
      </c>
      <c r="J38" s="1">
        <v>8233</v>
      </c>
      <c r="K38" s="1">
        <v>7967</v>
      </c>
      <c r="L38" s="1">
        <v>7967</v>
      </c>
      <c r="M38" s="1">
        <v>8048</v>
      </c>
      <c r="N38" s="1">
        <v>7977</v>
      </c>
      <c r="O38" s="1">
        <f t="shared" si="0"/>
        <v>109510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>
        <v>20389</v>
      </c>
      <c r="D39" s="1">
        <v>18064</v>
      </c>
      <c r="E39" s="1">
        <v>17466</v>
      </c>
      <c r="F39" s="1">
        <v>16269</v>
      </c>
      <c r="G39" s="1">
        <v>16212</v>
      </c>
      <c r="H39" s="1">
        <v>16232</v>
      </c>
      <c r="I39" s="1">
        <v>16595</v>
      </c>
      <c r="J39" s="1">
        <v>13329</v>
      </c>
      <c r="K39" s="1">
        <v>18471</v>
      </c>
      <c r="L39" s="1">
        <v>18471</v>
      </c>
      <c r="M39" s="1">
        <v>18659</v>
      </c>
      <c r="N39" s="1">
        <v>18494</v>
      </c>
      <c r="O39" s="1">
        <f t="shared" si="0"/>
        <v>208651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>
        <v>2987</v>
      </c>
      <c r="D40" s="1">
        <v>2648</v>
      </c>
      <c r="E40" s="1">
        <v>2556</v>
      </c>
      <c r="F40" s="1">
        <v>2394</v>
      </c>
      <c r="G40" s="1">
        <v>2413</v>
      </c>
      <c r="H40" s="1">
        <v>2375</v>
      </c>
      <c r="I40" s="1">
        <v>2431</v>
      </c>
      <c r="J40" s="1">
        <v>1952</v>
      </c>
      <c r="K40" s="1">
        <v>1890</v>
      </c>
      <c r="L40" s="1">
        <v>1890</v>
      </c>
      <c r="M40" s="1">
        <v>1910</v>
      </c>
      <c r="N40" s="1">
        <v>1893</v>
      </c>
      <c r="O40" s="1">
        <f t="shared" si="0"/>
        <v>27339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>
        <v>5378</v>
      </c>
      <c r="D41" s="1">
        <v>9391</v>
      </c>
      <c r="E41" s="1">
        <v>9460</v>
      </c>
      <c r="F41" s="1">
        <v>8481</v>
      </c>
      <c r="G41" s="1">
        <v>8550</v>
      </c>
      <c r="H41" s="1">
        <v>8445</v>
      </c>
      <c r="I41" s="1">
        <v>8632</v>
      </c>
      <c r="J41" s="1">
        <v>6929</v>
      </c>
      <c r="K41" s="1">
        <v>6707</v>
      </c>
      <c r="L41" s="1">
        <v>6707</v>
      </c>
      <c r="M41" s="1">
        <v>6775</v>
      </c>
      <c r="N41" s="1">
        <v>6715</v>
      </c>
      <c r="O41" s="1">
        <f t="shared" si="0"/>
        <v>92170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>
        <v>6679</v>
      </c>
      <c r="D42" s="1">
        <v>5923</v>
      </c>
      <c r="E42" s="1">
        <v>5712</v>
      </c>
      <c r="F42" s="1">
        <v>5342</v>
      </c>
      <c r="G42" s="1">
        <v>5413</v>
      </c>
      <c r="H42" s="1">
        <v>5317</v>
      </c>
      <c r="I42" s="1">
        <v>5442</v>
      </c>
      <c r="J42" s="1">
        <v>4367</v>
      </c>
      <c r="K42" s="1">
        <v>6952</v>
      </c>
      <c r="L42" s="1">
        <v>6952</v>
      </c>
      <c r="M42" s="1">
        <v>7022</v>
      </c>
      <c r="N42" s="1">
        <v>6961</v>
      </c>
      <c r="O42" s="1">
        <f t="shared" si="0"/>
        <v>72082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>
        <v>1889</v>
      </c>
      <c r="D43" s="1">
        <v>1690</v>
      </c>
      <c r="E43" s="1">
        <v>866</v>
      </c>
      <c r="F43" s="1">
        <v>1298</v>
      </c>
      <c r="G43" s="1">
        <v>1767</v>
      </c>
      <c r="H43" s="1">
        <v>2197</v>
      </c>
      <c r="I43" s="1">
        <v>2392</v>
      </c>
      <c r="J43" s="1">
        <v>2443</v>
      </c>
      <c r="K43" s="1">
        <v>1605</v>
      </c>
      <c r="L43" s="1">
        <v>1605</v>
      </c>
      <c r="M43" s="1">
        <v>1621</v>
      </c>
      <c r="N43" s="1">
        <v>1607</v>
      </c>
      <c r="O43" s="1">
        <f t="shared" si="0"/>
        <v>20980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1343</v>
      </c>
      <c r="L44" s="1">
        <v>1343</v>
      </c>
      <c r="M44" s="1">
        <v>1356</v>
      </c>
      <c r="N44" s="1">
        <v>1344</v>
      </c>
      <c r="O44" s="1">
        <f t="shared" si="0"/>
        <v>5386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>
        <v>1893</v>
      </c>
      <c r="D45" s="1">
        <v>3331</v>
      </c>
      <c r="E45" s="1">
        <v>3370</v>
      </c>
      <c r="F45" s="1">
        <v>2999</v>
      </c>
      <c r="G45" s="1">
        <v>3051</v>
      </c>
      <c r="H45" s="1">
        <v>3005</v>
      </c>
      <c r="I45" s="1">
        <v>3141</v>
      </c>
      <c r="J45" s="1">
        <v>2523</v>
      </c>
      <c r="K45" s="1">
        <v>2442</v>
      </c>
      <c r="L45" s="1">
        <v>2442</v>
      </c>
      <c r="M45" s="1">
        <v>2467</v>
      </c>
      <c r="N45" s="1">
        <v>2445</v>
      </c>
      <c r="O45" s="1">
        <f t="shared" si="0"/>
        <v>33109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>
        <v>65</v>
      </c>
      <c r="D46" s="1">
        <v>90</v>
      </c>
      <c r="E46" s="1">
        <v>86</v>
      </c>
      <c r="F46" s="1">
        <v>77</v>
      </c>
      <c r="G46" s="1">
        <v>50</v>
      </c>
      <c r="H46" s="1">
        <v>98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0"/>
        <v>466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4213</v>
      </c>
      <c r="K47" s="1">
        <v>5129</v>
      </c>
      <c r="L47" s="1">
        <v>5129</v>
      </c>
      <c r="M47" s="1">
        <v>5181</v>
      </c>
      <c r="N47" s="1">
        <v>5136</v>
      </c>
      <c r="O47" s="1">
        <f t="shared" si="0"/>
        <v>24788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>
        <v>23600</v>
      </c>
      <c r="D48" s="1">
        <v>25295</v>
      </c>
      <c r="E48" s="1">
        <v>24576</v>
      </c>
      <c r="F48" s="1">
        <v>22870</v>
      </c>
      <c r="G48" s="1">
        <v>23170</v>
      </c>
      <c r="H48" s="1">
        <v>23542</v>
      </c>
      <c r="I48" s="1">
        <v>24081</v>
      </c>
      <c r="J48" s="1">
        <v>24170</v>
      </c>
      <c r="K48" s="1">
        <v>29434</v>
      </c>
      <c r="L48" s="1">
        <v>29434</v>
      </c>
      <c r="M48" s="1">
        <v>29732</v>
      </c>
      <c r="N48" s="1">
        <v>29470</v>
      </c>
      <c r="O48" s="1">
        <f t="shared" si="0"/>
        <v>309374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349</v>
      </c>
      <c r="K49" s="1">
        <v>424</v>
      </c>
      <c r="L49" s="1">
        <v>424</v>
      </c>
      <c r="M49" s="1">
        <v>429</v>
      </c>
      <c r="N49" s="1">
        <v>425</v>
      </c>
      <c r="O49" s="1">
        <f t="shared" si="0"/>
        <v>2051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>
        <v>1859</v>
      </c>
      <c r="D50" s="1">
        <v>1645</v>
      </c>
      <c r="E50" s="1">
        <v>1578</v>
      </c>
      <c r="F50" s="1">
        <v>1486</v>
      </c>
      <c r="G50" s="1">
        <v>1498</v>
      </c>
      <c r="H50" s="1">
        <v>1481</v>
      </c>
      <c r="I50" s="1">
        <v>1512</v>
      </c>
      <c r="J50" s="1">
        <v>966</v>
      </c>
      <c r="K50" s="1">
        <v>1176</v>
      </c>
      <c r="L50" s="1">
        <v>1176</v>
      </c>
      <c r="M50" s="1">
        <v>1188</v>
      </c>
      <c r="N50" s="1">
        <v>1178</v>
      </c>
      <c r="O50" s="1">
        <f t="shared" si="0"/>
        <v>16743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>
        <v>608</v>
      </c>
      <c r="D51" s="1">
        <v>652</v>
      </c>
      <c r="E51" s="1">
        <v>633</v>
      </c>
      <c r="F51" s="1">
        <v>590</v>
      </c>
      <c r="G51" s="1">
        <v>597</v>
      </c>
      <c r="H51" s="1">
        <v>607</v>
      </c>
      <c r="I51" s="1">
        <v>621</v>
      </c>
      <c r="J51" s="1">
        <v>623</v>
      </c>
      <c r="K51" s="1">
        <v>759</v>
      </c>
      <c r="L51" s="1">
        <v>759</v>
      </c>
      <c r="M51" s="1">
        <v>767</v>
      </c>
      <c r="N51" s="1">
        <v>760</v>
      </c>
      <c r="O51" s="1">
        <f t="shared" si="0"/>
        <v>7976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>
        <v>916</v>
      </c>
      <c r="D52" s="1">
        <v>817</v>
      </c>
      <c r="E52" s="1">
        <v>793</v>
      </c>
      <c r="F52" s="1">
        <v>736</v>
      </c>
      <c r="G52" s="1">
        <v>754</v>
      </c>
      <c r="H52" s="1">
        <v>731</v>
      </c>
      <c r="I52" s="1">
        <v>746</v>
      </c>
      <c r="J52" s="1">
        <v>1446</v>
      </c>
      <c r="K52" s="1">
        <v>1761</v>
      </c>
      <c r="L52" s="1">
        <v>1761</v>
      </c>
      <c r="M52" s="1">
        <v>1779</v>
      </c>
      <c r="N52" s="1">
        <v>1763</v>
      </c>
      <c r="O52" s="1">
        <f t="shared" si="0"/>
        <v>14003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 t="shared" ref="C53" si="3">SUM(C27:C52)</f>
        <v>86072</v>
      </c>
      <c r="D53" s="4">
        <f t="shared" ref="D53:N53" si="4">SUM(D27:D52)</f>
        <v>92254</v>
      </c>
      <c r="E53" s="4">
        <f t="shared" si="4"/>
        <v>89625</v>
      </c>
      <c r="F53" s="4">
        <f t="shared" si="4"/>
        <v>83404</v>
      </c>
      <c r="G53" s="4">
        <f t="shared" si="4"/>
        <v>84502</v>
      </c>
      <c r="H53" s="4">
        <f t="shared" si="4"/>
        <v>85863</v>
      </c>
      <c r="I53" s="4">
        <f t="shared" si="4"/>
        <v>87826</v>
      </c>
      <c r="J53" s="4">
        <f t="shared" si="4"/>
        <v>91839</v>
      </c>
      <c r="K53" s="4">
        <f t="shared" si="4"/>
        <v>107341</v>
      </c>
      <c r="L53" s="4">
        <f t="shared" si="4"/>
        <v>107341</v>
      </c>
      <c r="M53" s="4">
        <f t="shared" si="4"/>
        <v>108430</v>
      </c>
      <c r="N53" s="4">
        <f t="shared" si="4"/>
        <v>107475</v>
      </c>
      <c r="O53" s="19">
        <f>SUM(O27:O52)</f>
        <v>1131972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>
        <v>217</v>
      </c>
      <c r="D54" s="1">
        <v>232</v>
      </c>
      <c r="E54" s="1">
        <v>227</v>
      </c>
      <c r="F54" s="1">
        <v>210</v>
      </c>
      <c r="G54" s="1">
        <v>213</v>
      </c>
      <c r="H54" s="1">
        <v>216</v>
      </c>
      <c r="I54" s="1">
        <v>221</v>
      </c>
      <c r="J54" s="1">
        <v>222</v>
      </c>
      <c r="K54" s="1">
        <v>270</v>
      </c>
      <c r="L54" s="1">
        <v>270</v>
      </c>
      <c r="M54" s="1">
        <v>273</v>
      </c>
      <c r="N54" s="1">
        <v>270</v>
      </c>
      <c r="O54" s="1">
        <f>SUM(C54:N54)</f>
        <v>2841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>
        <v>357</v>
      </c>
      <c r="D55" s="1">
        <v>382</v>
      </c>
      <c r="E55" s="1">
        <v>371</v>
      </c>
      <c r="F55" s="1">
        <v>345</v>
      </c>
      <c r="G55" s="1">
        <v>350</v>
      </c>
      <c r="H55" s="1">
        <v>356</v>
      </c>
      <c r="I55" s="1">
        <v>364</v>
      </c>
      <c r="J55" s="1">
        <v>365</v>
      </c>
      <c r="K55" s="1">
        <v>445</v>
      </c>
      <c r="L55" s="1">
        <v>445</v>
      </c>
      <c r="M55" s="1">
        <v>449</v>
      </c>
      <c r="N55" s="1">
        <v>445</v>
      </c>
      <c r="O55" s="1">
        <f t="shared" ref="O55:O73" si="5">SUM(C55:N55)</f>
        <v>4674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>
        <v>437</v>
      </c>
      <c r="D56" s="1">
        <v>468</v>
      </c>
      <c r="E56" s="1">
        <v>455</v>
      </c>
      <c r="F56" s="1">
        <v>423</v>
      </c>
      <c r="G56" s="1">
        <v>429</v>
      </c>
      <c r="H56" s="1">
        <v>436</v>
      </c>
      <c r="I56" s="1">
        <v>446</v>
      </c>
      <c r="J56" s="1">
        <v>447</v>
      </c>
      <c r="K56" s="1">
        <v>545</v>
      </c>
      <c r="L56" s="1">
        <v>545</v>
      </c>
      <c r="M56" s="1">
        <v>550</v>
      </c>
      <c r="N56" s="1">
        <v>546</v>
      </c>
      <c r="O56" s="1">
        <f t="shared" si="5"/>
        <v>5727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>
        <v>235</v>
      </c>
      <c r="D57" s="1">
        <v>252</v>
      </c>
      <c r="E57" s="1">
        <v>244</v>
      </c>
      <c r="F57" s="1">
        <v>228</v>
      </c>
      <c r="G57" s="1">
        <v>231</v>
      </c>
      <c r="H57" s="1">
        <v>235</v>
      </c>
      <c r="I57" s="1">
        <v>239</v>
      </c>
      <c r="J57" s="1">
        <v>241</v>
      </c>
      <c r="K57" s="1">
        <v>293</v>
      </c>
      <c r="L57" s="1">
        <v>293</v>
      </c>
      <c r="M57" s="1">
        <v>296</v>
      </c>
      <c r="N57" s="1">
        <v>294</v>
      </c>
      <c r="O57" s="1">
        <f t="shared" si="5"/>
        <v>3081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>
        <v>144</v>
      </c>
      <c r="D58" s="1">
        <v>154</v>
      </c>
      <c r="E58" s="1">
        <v>149</v>
      </c>
      <c r="F58" s="1">
        <v>139</v>
      </c>
      <c r="G58" s="1">
        <v>141</v>
      </c>
      <c r="H58" s="1">
        <v>143</v>
      </c>
      <c r="I58" s="1">
        <v>146</v>
      </c>
      <c r="J58" s="1">
        <v>147</v>
      </c>
      <c r="K58" s="1">
        <v>179</v>
      </c>
      <c r="L58" s="1">
        <v>179</v>
      </c>
      <c r="M58" s="1">
        <v>181</v>
      </c>
      <c r="N58" s="1">
        <v>179</v>
      </c>
      <c r="O58" s="1">
        <f t="shared" si="5"/>
        <v>1881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>
        <v>1830</v>
      </c>
      <c r="D59" s="1">
        <v>1961</v>
      </c>
      <c r="E59" s="1">
        <v>1905</v>
      </c>
      <c r="F59" s="1">
        <v>1773</v>
      </c>
      <c r="G59" s="1">
        <v>1797</v>
      </c>
      <c r="H59" s="1">
        <v>1823</v>
      </c>
      <c r="I59" s="1">
        <v>1867</v>
      </c>
      <c r="J59" s="1">
        <v>1873</v>
      </c>
      <c r="K59" s="1">
        <v>2282</v>
      </c>
      <c r="L59" s="1">
        <v>2282</v>
      </c>
      <c r="M59" s="1">
        <v>2305</v>
      </c>
      <c r="N59" s="1">
        <v>2285</v>
      </c>
      <c r="O59" s="1">
        <f t="shared" si="5"/>
        <v>23983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>
        <v>1444</v>
      </c>
      <c r="D60" s="1">
        <v>1547</v>
      </c>
      <c r="E60" s="1">
        <v>1503</v>
      </c>
      <c r="F60" s="1">
        <v>1399</v>
      </c>
      <c r="G60" s="1">
        <v>1417</v>
      </c>
      <c r="H60" s="1">
        <v>1440</v>
      </c>
      <c r="I60" s="1">
        <v>1473</v>
      </c>
      <c r="J60" s="1">
        <v>1478</v>
      </c>
      <c r="K60" s="1">
        <v>1800</v>
      </c>
      <c r="L60" s="1">
        <v>1800</v>
      </c>
      <c r="M60" s="1">
        <v>1818</v>
      </c>
      <c r="N60" s="1">
        <v>1802</v>
      </c>
      <c r="O60" s="1">
        <f t="shared" si="5"/>
        <v>18921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>
        <v>72</v>
      </c>
      <c r="D61" s="1">
        <v>78</v>
      </c>
      <c r="E61" s="1">
        <v>75</v>
      </c>
      <c r="F61" s="1">
        <v>70</v>
      </c>
      <c r="G61" s="1">
        <v>71</v>
      </c>
      <c r="H61" s="1">
        <v>72</v>
      </c>
      <c r="I61" s="1">
        <v>74</v>
      </c>
      <c r="J61" s="1">
        <v>74</v>
      </c>
      <c r="K61" s="1">
        <v>90</v>
      </c>
      <c r="L61" s="1">
        <v>90</v>
      </c>
      <c r="M61" s="1">
        <v>91</v>
      </c>
      <c r="N61" s="1">
        <v>90</v>
      </c>
      <c r="O61" s="1">
        <f t="shared" si="5"/>
        <v>947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>
        <v>608</v>
      </c>
      <c r="D62" s="1">
        <v>652</v>
      </c>
      <c r="E62" s="1">
        <v>633</v>
      </c>
      <c r="F62" s="1">
        <v>590</v>
      </c>
      <c r="G62" s="1">
        <v>597</v>
      </c>
      <c r="H62" s="1">
        <v>607</v>
      </c>
      <c r="I62" s="1">
        <v>621</v>
      </c>
      <c r="J62" s="1">
        <v>623</v>
      </c>
      <c r="K62" s="1">
        <v>759</v>
      </c>
      <c r="L62" s="1">
        <v>759</v>
      </c>
      <c r="M62" s="1">
        <v>767</v>
      </c>
      <c r="N62" s="1">
        <v>760</v>
      </c>
      <c r="O62" s="1">
        <f t="shared" si="5"/>
        <v>7976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>
        <v>11899</v>
      </c>
      <c r="D63" s="1">
        <v>12754</v>
      </c>
      <c r="E63" s="1">
        <v>12390</v>
      </c>
      <c r="F63" s="1">
        <v>11530</v>
      </c>
      <c r="G63" s="1">
        <v>11683</v>
      </c>
      <c r="H63" s="1">
        <v>11870</v>
      </c>
      <c r="I63" s="1">
        <v>12075</v>
      </c>
      <c r="J63" s="1">
        <v>12120</v>
      </c>
      <c r="K63" s="1">
        <v>14758</v>
      </c>
      <c r="L63" s="1">
        <v>14758</v>
      </c>
      <c r="M63" s="1">
        <v>14908</v>
      </c>
      <c r="N63" s="1">
        <v>14776</v>
      </c>
      <c r="O63" s="1">
        <f t="shared" si="5"/>
        <v>155521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>
        <v>65</v>
      </c>
      <c r="D64" s="1">
        <v>70</v>
      </c>
      <c r="E64" s="1">
        <v>68</v>
      </c>
      <c r="F64" s="1">
        <v>63</v>
      </c>
      <c r="G64" s="1">
        <v>64</v>
      </c>
      <c r="H64" s="1">
        <v>65</v>
      </c>
      <c r="I64" s="1">
        <v>66</v>
      </c>
      <c r="J64" s="1">
        <v>67</v>
      </c>
      <c r="K64" s="1">
        <v>81</v>
      </c>
      <c r="L64" s="1">
        <v>81</v>
      </c>
      <c r="M64" s="1">
        <v>82</v>
      </c>
      <c r="N64" s="1">
        <v>81</v>
      </c>
      <c r="O64" s="1">
        <f t="shared" si="5"/>
        <v>853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>
        <v>213</v>
      </c>
      <c r="D65" s="1">
        <v>228</v>
      </c>
      <c r="E65" s="1">
        <v>221</v>
      </c>
      <c r="F65" s="1">
        <v>206</v>
      </c>
      <c r="G65" s="1">
        <v>209</v>
      </c>
      <c r="H65" s="1">
        <v>212</v>
      </c>
      <c r="I65" s="1">
        <v>217</v>
      </c>
      <c r="J65" s="1">
        <v>218</v>
      </c>
      <c r="K65" s="1">
        <v>265</v>
      </c>
      <c r="L65" s="1">
        <v>265</v>
      </c>
      <c r="M65" s="1">
        <v>268</v>
      </c>
      <c r="N65" s="1">
        <v>265</v>
      </c>
      <c r="O65" s="1">
        <f t="shared" si="5"/>
        <v>2787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>
        <v>65</v>
      </c>
      <c r="D66" s="1">
        <v>70</v>
      </c>
      <c r="E66" s="1">
        <v>68</v>
      </c>
      <c r="F66" s="1">
        <v>63</v>
      </c>
      <c r="G66" s="1">
        <v>64</v>
      </c>
      <c r="H66" s="1">
        <v>65</v>
      </c>
      <c r="I66" s="1">
        <v>66</v>
      </c>
      <c r="J66" s="1">
        <v>67</v>
      </c>
      <c r="K66" s="1">
        <v>81</v>
      </c>
      <c r="L66" s="1">
        <v>81</v>
      </c>
      <c r="M66" s="1">
        <v>82</v>
      </c>
      <c r="N66" s="1">
        <v>81</v>
      </c>
      <c r="O66" s="1">
        <f t="shared" si="5"/>
        <v>853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>
        <v>1151</v>
      </c>
      <c r="D67" s="1">
        <v>1233</v>
      </c>
      <c r="E67" s="1">
        <v>1198</v>
      </c>
      <c r="F67" s="1">
        <v>1115</v>
      </c>
      <c r="G67" s="1">
        <v>1129</v>
      </c>
      <c r="H67" s="1">
        <v>1147</v>
      </c>
      <c r="I67" s="1">
        <v>1174</v>
      </c>
      <c r="J67" s="1">
        <v>1179</v>
      </c>
      <c r="K67" s="1">
        <v>1435</v>
      </c>
      <c r="L67" s="1">
        <v>1435</v>
      </c>
      <c r="M67" s="1">
        <v>1449</v>
      </c>
      <c r="N67" s="1">
        <v>1436</v>
      </c>
      <c r="O67" s="1">
        <f t="shared" si="5"/>
        <v>15081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>
        <v>149</v>
      </c>
      <c r="D68" s="1">
        <v>161</v>
      </c>
      <c r="E68" s="1">
        <v>157</v>
      </c>
      <c r="F68" s="1">
        <v>146</v>
      </c>
      <c r="G68" s="1">
        <v>148</v>
      </c>
      <c r="H68" s="1">
        <v>150</v>
      </c>
      <c r="I68" s="1">
        <v>219</v>
      </c>
      <c r="J68" s="1">
        <v>221</v>
      </c>
      <c r="K68" s="1">
        <v>188</v>
      </c>
      <c r="L68" s="1">
        <v>188</v>
      </c>
      <c r="M68" s="1">
        <v>189</v>
      </c>
      <c r="N68" s="1">
        <v>188</v>
      </c>
      <c r="O68" s="1">
        <f t="shared" si="5"/>
        <v>2104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>
        <v>641</v>
      </c>
      <c r="D69" s="1">
        <v>687</v>
      </c>
      <c r="E69" s="1">
        <v>668</v>
      </c>
      <c r="F69" s="1">
        <v>621</v>
      </c>
      <c r="G69" s="1">
        <v>630</v>
      </c>
      <c r="H69" s="1">
        <v>640</v>
      </c>
      <c r="I69" s="1">
        <v>654</v>
      </c>
      <c r="J69" s="1">
        <v>657</v>
      </c>
      <c r="K69" s="1">
        <v>800</v>
      </c>
      <c r="L69" s="1">
        <v>800</v>
      </c>
      <c r="M69" s="1">
        <v>808</v>
      </c>
      <c r="N69" s="1">
        <v>801</v>
      </c>
      <c r="O69" s="1">
        <f t="shared" si="5"/>
        <v>8407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81</v>
      </c>
      <c r="L70" s="1">
        <v>81</v>
      </c>
      <c r="M70" s="1">
        <v>82</v>
      </c>
      <c r="N70" s="1">
        <v>81</v>
      </c>
      <c r="O70" s="1">
        <f t="shared" si="5"/>
        <v>325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>
        <v>65</v>
      </c>
      <c r="D71" s="1">
        <v>71</v>
      </c>
      <c r="E71" s="1">
        <v>68</v>
      </c>
      <c r="F71" s="1">
        <v>63</v>
      </c>
      <c r="G71" s="1">
        <v>64</v>
      </c>
      <c r="H71" s="1">
        <v>65</v>
      </c>
      <c r="I71" s="1">
        <v>66</v>
      </c>
      <c r="J71" s="1">
        <v>67</v>
      </c>
      <c r="K71" s="1">
        <v>81</v>
      </c>
      <c r="L71" s="1">
        <v>81</v>
      </c>
      <c r="M71" s="1">
        <v>82</v>
      </c>
      <c r="N71" s="1">
        <v>81</v>
      </c>
      <c r="O71" s="1">
        <f t="shared" si="5"/>
        <v>854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>
        <v>185</v>
      </c>
      <c r="D72" s="1">
        <v>199</v>
      </c>
      <c r="E72" s="1">
        <v>191</v>
      </c>
      <c r="F72" s="1">
        <v>179</v>
      </c>
      <c r="G72" s="1">
        <v>181</v>
      </c>
      <c r="H72" s="1">
        <v>184</v>
      </c>
      <c r="I72" s="1">
        <v>189</v>
      </c>
      <c r="J72" s="1">
        <v>189</v>
      </c>
      <c r="K72" s="1">
        <v>230</v>
      </c>
      <c r="L72" s="1">
        <v>230</v>
      </c>
      <c r="M72" s="1">
        <v>233</v>
      </c>
      <c r="N72" s="1">
        <v>231</v>
      </c>
      <c r="O72" s="1">
        <f t="shared" si="5"/>
        <v>2421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>
        <v>1771</v>
      </c>
      <c r="D73" s="1">
        <v>1899</v>
      </c>
      <c r="E73" s="1">
        <v>1845</v>
      </c>
      <c r="F73" s="1">
        <v>1716</v>
      </c>
      <c r="G73" s="1">
        <v>1739</v>
      </c>
      <c r="H73" s="1">
        <v>1767</v>
      </c>
      <c r="I73" s="1">
        <v>1807</v>
      </c>
      <c r="J73" s="1">
        <v>1814</v>
      </c>
      <c r="K73" s="1">
        <v>2209</v>
      </c>
      <c r="L73" s="1">
        <v>2209</v>
      </c>
      <c r="M73" s="1">
        <v>2231</v>
      </c>
      <c r="N73" s="1">
        <v>2212</v>
      </c>
      <c r="O73" s="1">
        <f t="shared" si="5"/>
        <v>23219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 t="shared" ref="C74:N74" si="6">SUM(C54:C73)</f>
        <v>21548</v>
      </c>
      <c r="D74" s="4">
        <f t="shared" si="6"/>
        <v>23098</v>
      </c>
      <c r="E74" s="4">
        <f t="shared" si="6"/>
        <v>22436</v>
      </c>
      <c r="F74" s="4">
        <f t="shared" si="6"/>
        <v>20879</v>
      </c>
      <c r="G74" s="4">
        <f t="shared" si="6"/>
        <v>21157</v>
      </c>
      <c r="H74" s="4">
        <f t="shared" si="6"/>
        <v>21493</v>
      </c>
      <c r="I74" s="4">
        <f t="shared" si="6"/>
        <v>21984</v>
      </c>
      <c r="J74" s="4">
        <f t="shared" si="6"/>
        <v>22069</v>
      </c>
      <c r="K74" s="4">
        <f t="shared" si="6"/>
        <v>26872</v>
      </c>
      <c r="L74" s="4">
        <f t="shared" si="6"/>
        <v>26872</v>
      </c>
      <c r="M74" s="4">
        <f t="shared" si="6"/>
        <v>27144</v>
      </c>
      <c r="N74" s="4">
        <f t="shared" si="6"/>
        <v>26904</v>
      </c>
      <c r="O74" s="4">
        <f t="shared" ref="O74" si="7">SUM(O54:O73)</f>
        <v>282456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 t="shared" ref="C75" si="8">SUM(C26+C53+C74)</f>
        <v>249323</v>
      </c>
      <c r="D75" s="3">
        <f t="shared" ref="D75:N75" si="9">SUM(D26+D53+D74)</f>
        <v>267233</v>
      </c>
      <c r="E75" s="3">
        <f t="shared" si="9"/>
        <v>259613</v>
      </c>
      <c r="F75" s="3">
        <f t="shared" si="9"/>
        <v>241581</v>
      </c>
      <c r="G75" s="3">
        <f t="shared" si="9"/>
        <v>244785</v>
      </c>
      <c r="H75" s="3">
        <f t="shared" si="9"/>
        <v>248710</v>
      </c>
      <c r="I75" s="3">
        <f t="shared" si="9"/>
        <v>254400</v>
      </c>
      <c r="J75" s="3">
        <f t="shared" si="9"/>
        <v>259039</v>
      </c>
      <c r="K75" s="3">
        <f t="shared" si="9"/>
        <v>310929</v>
      </c>
      <c r="L75" s="3">
        <f t="shared" si="9"/>
        <v>310929</v>
      </c>
      <c r="M75" s="3">
        <f t="shared" si="9"/>
        <v>314082</v>
      </c>
      <c r="N75" s="3">
        <f t="shared" si="9"/>
        <v>311312</v>
      </c>
      <c r="O75" s="3">
        <f>O26+O53+O74</f>
        <v>3271936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O268"/>
  <sheetViews>
    <sheetView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I75" sqref="I75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</cols>
  <sheetData>
    <row r="1" spans="1:93" x14ac:dyDescent="0.25">
      <c r="A1" s="20" t="str">
        <f>Energy!A1</f>
        <v>Exhibit C-0 OY 2021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4" t="s">
        <v>84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f>SUM(C7:N7)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f>SUM(C8:N8)</f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f t="shared" ref="O9:O25" si="0">SUM(C9:N9)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0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f t="shared" si="0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0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0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0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>SUM(C7:C25)</f>
        <v>0</v>
      </c>
      <c r="D26" s="4">
        <f t="shared" ref="D26:N26" si="1">SUM(D7:D25)</f>
        <v>0</v>
      </c>
      <c r="E26" s="4">
        <f t="shared" si="1"/>
        <v>0</v>
      </c>
      <c r="F26" s="4">
        <f t="shared" si="1"/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 t="shared" si="1"/>
        <v>0</v>
      </c>
      <c r="M26" s="4">
        <f t="shared" si="1"/>
        <v>0</v>
      </c>
      <c r="N26" s="4">
        <f t="shared" si="1"/>
        <v>0</v>
      </c>
      <c r="O26" s="4">
        <f>SUM(O7:O25)</f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>
        <v>1412</v>
      </c>
      <c r="D27" s="1">
        <v>1806</v>
      </c>
      <c r="E27" s="1">
        <v>589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>SUM(C27:N27)</f>
        <v>3807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>
        <v>0</v>
      </c>
      <c r="D28" s="1">
        <v>694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f t="shared" ref="O28:O52" si="2">SUM(C28:N28)</f>
        <v>694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f t="shared" si="2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f t="shared" si="2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2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f t="shared" si="2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2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 t="shared" si="2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f t="shared" si="2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2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2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>
        <v>0</v>
      </c>
      <c r="D38" s="1">
        <v>0</v>
      </c>
      <c r="E38" s="1">
        <v>736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2"/>
        <v>736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>
        <v>41674</v>
      </c>
      <c r="D39" s="1">
        <v>31806</v>
      </c>
      <c r="E39" s="1">
        <v>19527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2"/>
        <v>93007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>
        <v>7863</v>
      </c>
      <c r="D40" s="1">
        <v>10972</v>
      </c>
      <c r="E40" s="1">
        <v>6334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2"/>
        <v>25169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>
        <v>0</v>
      </c>
      <c r="D41" s="1">
        <v>1250</v>
      </c>
      <c r="E41" s="1">
        <v>1326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2"/>
        <v>2576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>
        <v>10484</v>
      </c>
      <c r="D42" s="1">
        <v>12500</v>
      </c>
      <c r="E42" s="1">
        <v>7659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2"/>
        <v>30643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f t="shared" si="2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 t="shared" si="2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>
        <v>0</v>
      </c>
      <c r="D45" s="1">
        <v>2639</v>
      </c>
      <c r="E45" s="1">
        <v>1473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 t="shared" si="2"/>
        <v>4112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98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2"/>
        <v>98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2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2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 t="shared" si="2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>
        <v>3349</v>
      </c>
      <c r="D50" s="1">
        <v>2222</v>
      </c>
      <c r="E50" s="1">
        <v>1178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2"/>
        <v>6749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 t="shared" si="2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>
        <v>218</v>
      </c>
      <c r="D52" s="1">
        <v>1111</v>
      </c>
      <c r="E52" s="1">
        <v>1178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2"/>
        <v>2507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>SUM(C27:C52)</f>
        <v>65000</v>
      </c>
      <c r="D53" s="4">
        <f t="shared" ref="D53:N53" si="3">SUM(D27:D52)</f>
        <v>65000</v>
      </c>
      <c r="E53" s="4">
        <f t="shared" si="3"/>
        <v>40000</v>
      </c>
      <c r="F53" s="4">
        <f t="shared" si="3"/>
        <v>0</v>
      </c>
      <c r="G53" s="4">
        <f t="shared" si="3"/>
        <v>0</v>
      </c>
      <c r="H53" s="4">
        <f t="shared" si="3"/>
        <v>98</v>
      </c>
      <c r="I53" s="4">
        <f t="shared" si="3"/>
        <v>0</v>
      </c>
      <c r="J53" s="4">
        <f t="shared" si="3"/>
        <v>0</v>
      </c>
      <c r="K53" s="4">
        <f t="shared" si="3"/>
        <v>0</v>
      </c>
      <c r="L53" s="4">
        <f t="shared" si="3"/>
        <v>0</v>
      </c>
      <c r="M53" s="4">
        <f t="shared" si="3"/>
        <v>0</v>
      </c>
      <c r="N53" s="4">
        <f t="shared" si="3"/>
        <v>0</v>
      </c>
      <c r="O53" s="4">
        <f>SUM(O27:O52)</f>
        <v>170098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>SUM(C54:N54)</f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ref="O55:O73" si="4">SUM(C55:N55)</f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4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4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4"/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4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4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4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4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4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 t="shared" si="4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 t="shared" si="4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si="4"/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 t="shared" si="4"/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 t="shared" si="4"/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 t="shared" si="4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4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4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si="4"/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si="4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>SUM(C54:C73)</f>
        <v>0</v>
      </c>
      <c r="D74" s="4">
        <f t="shared" ref="D74:N74" si="5">SUM(D54:D73)</f>
        <v>0</v>
      </c>
      <c r="E74" s="4">
        <f t="shared" si="5"/>
        <v>0</v>
      </c>
      <c r="F74" s="4">
        <f t="shared" si="5"/>
        <v>0</v>
      </c>
      <c r="G74" s="4">
        <f t="shared" si="5"/>
        <v>0</v>
      </c>
      <c r="H74" s="4">
        <f t="shared" si="5"/>
        <v>0</v>
      </c>
      <c r="I74" s="4">
        <f t="shared" si="5"/>
        <v>0</v>
      </c>
      <c r="J74" s="4">
        <f t="shared" si="5"/>
        <v>0</v>
      </c>
      <c r="K74" s="4">
        <f t="shared" si="5"/>
        <v>0</v>
      </c>
      <c r="L74" s="4">
        <f t="shared" si="5"/>
        <v>0</v>
      </c>
      <c r="M74" s="4">
        <f t="shared" si="5"/>
        <v>0</v>
      </c>
      <c r="N74" s="4">
        <f t="shared" si="5"/>
        <v>0</v>
      </c>
      <c r="O74" s="4">
        <f>SUM(O54:O73)</f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>C26+C53+C74</f>
        <v>65000</v>
      </c>
      <c r="D75" s="3">
        <f t="shared" ref="D75:O75" si="6">D26+D53+D74</f>
        <v>65000</v>
      </c>
      <c r="E75" s="3">
        <f t="shared" si="6"/>
        <v>40000</v>
      </c>
      <c r="F75" s="3">
        <f t="shared" si="6"/>
        <v>0</v>
      </c>
      <c r="G75" s="3">
        <f t="shared" si="6"/>
        <v>0</v>
      </c>
      <c r="H75" s="3">
        <f t="shared" si="6"/>
        <v>98</v>
      </c>
      <c r="I75" s="3">
        <f t="shared" si="6"/>
        <v>0</v>
      </c>
      <c r="J75" s="3">
        <f t="shared" si="6"/>
        <v>0</v>
      </c>
      <c r="K75" s="3">
        <f t="shared" si="6"/>
        <v>0</v>
      </c>
      <c r="L75" s="3">
        <f t="shared" si="6"/>
        <v>0</v>
      </c>
      <c r="M75" s="3">
        <f t="shared" si="6"/>
        <v>0</v>
      </c>
      <c r="N75" s="3">
        <f t="shared" si="6"/>
        <v>0</v>
      </c>
      <c r="O75" s="3">
        <f t="shared" si="6"/>
        <v>170098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O268"/>
  <sheetViews>
    <sheetView zoomScale="90" zoomScaleNormal="90" workbookViewId="0">
      <pane xSplit="1" ySplit="6" topLeftCell="B4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  <col min="15" max="15" width="12.28515625" customWidth="1"/>
  </cols>
  <sheetData>
    <row r="1" spans="1:93" x14ac:dyDescent="0.25">
      <c r="A1" s="20" t="str">
        <f>Energy!A1</f>
        <v>Exhibit C-0 OY 2021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2" t="s">
        <v>84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>
        <f>'Capacity with Exchanges'!C7+'Capacity Firming'!C7</f>
        <v>609</v>
      </c>
      <c r="D7" s="1">
        <f>'Capacity with Exchanges'!D7+'Capacity Firming'!D7</f>
        <v>653</v>
      </c>
      <c r="E7" s="1">
        <f>'Capacity with Exchanges'!E7+'Capacity Firming'!E7</f>
        <v>634</v>
      </c>
      <c r="F7" s="1">
        <f>'Capacity with Exchanges'!F7+'Capacity Firming'!F7</f>
        <v>590</v>
      </c>
      <c r="G7" s="1">
        <f>'Capacity with Exchanges'!G7+'Capacity Firming'!G7</f>
        <v>598</v>
      </c>
      <c r="H7" s="1">
        <f>'Capacity with Exchanges'!H7+'Capacity Firming'!H7</f>
        <v>607</v>
      </c>
      <c r="I7" s="1">
        <f>'Capacity with Exchanges'!I7+'Capacity Firming'!I7</f>
        <v>621</v>
      </c>
      <c r="J7" s="1">
        <f>'Capacity with Exchanges'!J7+'Capacity Firming'!J7</f>
        <v>624</v>
      </c>
      <c r="K7" s="1">
        <f>'Capacity with Exchanges'!K7+'Capacity Firming'!K7</f>
        <v>759</v>
      </c>
      <c r="L7" s="1">
        <f>'Capacity with Exchanges'!L7+'Capacity Firming'!L7</f>
        <v>759</v>
      </c>
      <c r="M7" s="1">
        <f>'Capacity with Exchanges'!M7+'Capacity Firming'!M7</f>
        <v>767</v>
      </c>
      <c r="N7" s="1">
        <f>'Capacity with Exchanges'!N7+'Capacity Firming'!N7</f>
        <v>760</v>
      </c>
      <c r="O7" s="1">
        <f>SUM(C7:N7)</f>
        <v>7981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>
        <f>'Capacity with Exchanges'!C8+'Capacity Firming'!C8</f>
        <v>702</v>
      </c>
      <c r="D8" s="1">
        <f>'Capacity with Exchanges'!D8+'Capacity Firming'!D8</f>
        <v>200</v>
      </c>
      <c r="E8" s="1">
        <f>'Capacity with Exchanges'!E8+'Capacity Firming'!E8</f>
        <v>529</v>
      </c>
      <c r="F8" s="1">
        <f>'Capacity with Exchanges'!F8+'Capacity Firming'!F8</f>
        <v>600</v>
      </c>
      <c r="G8" s="1">
        <f>'Capacity with Exchanges'!G8+'Capacity Firming'!G8</f>
        <v>500</v>
      </c>
      <c r="H8" s="1">
        <f>'Capacity with Exchanges'!H8+'Capacity Firming'!H8</f>
        <v>500</v>
      </c>
      <c r="I8" s="1">
        <f>'Capacity with Exchanges'!I8+'Capacity Firming'!I8</f>
        <v>1875</v>
      </c>
      <c r="J8" s="1">
        <f>'Capacity with Exchanges'!J8+'Capacity Firming'!J8</f>
        <v>1800</v>
      </c>
      <c r="K8" s="1">
        <f>'Capacity with Exchanges'!K8+'Capacity Firming'!K8</f>
        <v>514</v>
      </c>
      <c r="L8" s="1">
        <f>'Capacity with Exchanges'!L8+'Capacity Firming'!L8</f>
        <v>514</v>
      </c>
      <c r="M8" s="1">
        <f>'Capacity with Exchanges'!M8+'Capacity Firming'!M8</f>
        <v>519</v>
      </c>
      <c r="N8" s="1">
        <f>'Capacity with Exchanges'!N8+'Capacity Firming'!N8</f>
        <v>515</v>
      </c>
      <c r="O8" s="1">
        <f t="shared" ref="O8:O52" si="0">SUM(C8:N8)</f>
        <v>8768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>
        <f>'Capacity with Exchanges'!C9+'Capacity Firming'!C9</f>
        <v>98658</v>
      </c>
      <c r="D9" s="1">
        <f>'Capacity with Exchanges'!D9+'Capacity Firming'!D9</f>
        <v>105745</v>
      </c>
      <c r="E9" s="1">
        <f>'Capacity with Exchanges'!E9+'Capacity Firming'!E9</f>
        <v>102730</v>
      </c>
      <c r="F9" s="1">
        <f>'Capacity with Exchanges'!F9+'Capacity Firming'!F9</f>
        <v>95594</v>
      </c>
      <c r="G9" s="1">
        <f>'Capacity with Exchanges'!G9+'Capacity Firming'!G9</f>
        <v>96864</v>
      </c>
      <c r="H9" s="1">
        <f>'Capacity with Exchanges'!H9+'Capacity Firming'!H9</f>
        <v>98417</v>
      </c>
      <c r="I9" s="1">
        <f>'Capacity with Exchanges'!I9+'Capacity Firming'!I9</f>
        <v>100668</v>
      </c>
      <c r="J9" s="1">
        <f>'Capacity with Exchanges'!J9+'Capacity Firming'!J9</f>
        <v>101043</v>
      </c>
      <c r="K9" s="1">
        <f>'Capacity with Exchanges'!K9+'Capacity Firming'!K9</f>
        <v>123036</v>
      </c>
      <c r="L9" s="1">
        <f>'Capacity with Exchanges'!L9+'Capacity Firming'!L9</f>
        <v>123036</v>
      </c>
      <c r="M9" s="1">
        <f>'Capacity with Exchanges'!M9+'Capacity Firming'!M9</f>
        <v>124283</v>
      </c>
      <c r="N9" s="1">
        <f>'Capacity with Exchanges'!N9+'Capacity Firming'!N9</f>
        <v>123186</v>
      </c>
      <c r="O9" s="1">
        <f t="shared" si="0"/>
        <v>1293260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>
        <f>'Capacity with Exchanges'!C10+'Capacity Firming'!C10</f>
        <v>107</v>
      </c>
      <c r="D10" s="1">
        <f>'Capacity with Exchanges'!D10+'Capacity Firming'!D10</f>
        <v>115</v>
      </c>
      <c r="E10" s="1">
        <f>'Capacity with Exchanges'!E10+'Capacity Firming'!E10</f>
        <v>112</v>
      </c>
      <c r="F10" s="1">
        <f>'Capacity with Exchanges'!F10+'Capacity Firming'!F10</f>
        <v>104</v>
      </c>
      <c r="G10" s="1">
        <f>'Capacity with Exchanges'!G10+'Capacity Firming'!G10</f>
        <v>105</v>
      </c>
      <c r="H10" s="1">
        <f>'Capacity with Exchanges'!H10+'Capacity Firming'!H10</f>
        <v>107</v>
      </c>
      <c r="I10" s="1">
        <f>'Capacity with Exchanges'!I10+'Capacity Firming'!I10</f>
        <v>109</v>
      </c>
      <c r="J10" s="1">
        <f>'Capacity with Exchanges'!J10+'Capacity Firming'!J10</f>
        <v>110</v>
      </c>
      <c r="K10" s="1">
        <f>'Capacity with Exchanges'!K10+'Capacity Firming'!K10</f>
        <v>134</v>
      </c>
      <c r="L10" s="1">
        <f>'Capacity with Exchanges'!L10+'Capacity Firming'!L10</f>
        <v>134</v>
      </c>
      <c r="M10" s="1">
        <f>'Capacity with Exchanges'!M10+'Capacity Firming'!M10</f>
        <v>135</v>
      </c>
      <c r="N10" s="1">
        <f>'Capacity with Exchanges'!N10+'Capacity Firming'!N10</f>
        <v>134</v>
      </c>
      <c r="O10" s="1">
        <f t="shared" si="0"/>
        <v>1406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>
        <f>'Capacity with Exchanges'!C11+'Capacity Firming'!C11</f>
        <v>1283</v>
      </c>
      <c r="D11" s="1">
        <f>'Capacity with Exchanges'!D11+'Capacity Firming'!D11</f>
        <v>1375</v>
      </c>
      <c r="E11" s="1">
        <f>'Capacity with Exchanges'!E11+'Capacity Firming'!E11</f>
        <v>1335</v>
      </c>
      <c r="F11" s="1">
        <f>'Capacity with Exchanges'!F11+'Capacity Firming'!F11</f>
        <v>1243</v>
      </c>
      <c r="G11" s="1">
        <f>'Capacity with Exchanges'!G11+'Capacity Firming'!G11</f>
        <v>1259</v>
      </c>
      <c r="H11" s="1">
        <f>'Capacity with Exchanges'!H11+'Capacity Firming'!H11</f>
        <v>1279</v>
      </c>
      <c r="I11" s="1">
        <f>'Capacity with Exchanges'!I11+'Capacity Firming'!I11</f>
        <v>1309</v>
      </c>
      <c r="J11" s="1">
        <f>'Capacity with Exchanges'!J11+'Capacity Firming'!J11</f>
        <v>1314</v>
      </c>
      <c r="K11" s="1">
        <f>'Capacity with Exchanges'!K11+'Capacity Firming'!K11</f>
        <v>1599</v>
      </c>
      <c r="L11" s="1">
        <f>'Capacity with Exchanges'!L11+'Capacity Firming'!L11</f>
        <v>1599</v>
      </c>
      <c r="M11" s="1">
        <f>'Capacity with Exchanges'!M11+'Capacity Firming'!M11</f>
        <v>1616</v>
      </c>
      <c r="N11" s="1">
        <f>'Capacity with Exchanges'!N11+'Capacity Firming'!N11</f>
        <v>1601</v>
      </c>
      <c r="O11" s="1">
        <f t="shared" si="0"/>
        <v>16812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>
        <f>'Capacity with Exchanges'!C12+'Capacity Firming'!C12</f>
        <v>133</v>
      </c>
      <c r="D12" s="1">
        <f>'Capacity with Exchanges'!D12+'Capacity Firming'!D12</f>
        <v>142</v>
      </c>
      <c r="E12" s="1">
        <f>'Capacity with Exchanges'!E12+'Capacity Firming'!E12</f>
        <v>138</v>
      </c>
      <c r="F12" s="1">
        <f>'Capacity with Exchanges'!F12+'Capacity Firming'!F12</f>
        <v>129</v>
      </c>
      <c r="G12" s="1">
        <f>'Capacity with Exchanges'!G12+'Capacity Firming'!G12</f>
        <v>130</v>
      </c>
      <c r="H12" s="1">
        <f>'Capacity with Exchanges'!H12+'Capacity Firming'!H12</f>
        <v>132</v>
      </c>
      <c r="I12" s="1">
        <f>'Capacity with Exchanges'!I12+'Capacity Firming'!I12</f>
        <v>135</v>
      </c>
      <c r="J12" s="1">
        <f>'Capacity with Exchanges'!J12+'Capacity Firming'!J12</f>
        <v>136</v>
      </c>
      <c r="K12" s="1">
        <f>'Capacity with Exchanges'!K12+'Capacity Firming'!K12</f>
        <v>165</v>
      </c>
      <c r="L12" s="1">
        <f>'Capacity with Exchanges'!L12+'Capacity Firming'!L12</f>
        <v>165</v>
      </c>
      <c r="M12" s="1">
        <f>'Capacity with Exchanges'!M12+'Capacity Firming'!M12</f>
        <v>167</v>
      </c>
      <c r="N12" s="1">
        <f>'Capacity with Exchanges'!N12+'Capacity Firming'!N12</f>
        <v>166</v>
      </c>
      <c r="O12" s="1">
        <f t="shared" si="0"/>
        <v>1738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>
        <f>'Capacity with Exchanges'!C13+'Capacity Firming'!C13</f>
        <v>761</v>
      </c>
      <c r="D13" s="1">
        <f>'Capacity with Exchanges'!D13+'Capacity Firming'!D13</f>
        <v>816</v>
      </c>
      <c r="E13" s="1">
        <f>'Capacity with Exchanges'!E13+'Capacity Firming'!E13</f>
        <v>793</v>
      </c>
      <c r="F13" s="1">
        <f>'Capacity with Exchanges'!F13+'Capacity Firming'!F13</f>
        <v>738</v>
      </c>
      <c r="G13" s="1">
        <f>'Capacity with Exchanges'!G13+'Capacity Firming'!G13</f>
        <v>747</v>
      </c>
      <c r="H13" s="1">
        <f>'Capacity with Exchanges'!H13+'Capacity Firming'!H13</f>
        <v>759</v>
      </c>
      <c r="I13" s="1">
        <f>'Capacity with Exchanges'!I13+'Capacity Firming'!I13</f>
        <v>777</v>
      </c>
      <c r="J13" s="1">
        <f>'Capacity with Exchanges'!J13+'Capacity Firming'!J13</f>
        <v>780</v>
      </c>
      <c r="K13" s="1">
        <f>'Capacity with Exchanges'!K13+'Capacity Firming'!K13</f>
        <v>949</v>
      </c>
      <c r="L13" s="1">
        <f>'Capacity with Exchanges'!L13+'Capacity Firming'!L13</f>
        <v>949</v>
      </c>
      <c r="M13" s="1">
        <f>'Capacity with Exchanges'!M13+'Capacity Firming'!M13</f>
        <v>959</v>
      </c>
      <c r="N13" s="1">
        <f>'Capacity with Exchanges'!N13+'Capacity Firming'!N13</f>
        <v>951</v>
      </c>
      <c r="O13" s="1">
        <f t="shared" si="0"/>
        <v>9979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>
        <f>'Capacity with Exchanges'!C14+'Capacity Firming'!C14</f>
        <v>456</v>
      </c>
      <c r="D14" s="1">
        <f>'Capacity with Exchanges'!D14+'Capacity Firming'!D14</f>
        <v>489</v>
      </c>
      <c r="E14" s="1">
        <f>'Capacity with Exchanges'!E14+'Capacity Firming'!E14</f>
        <v>475</v>
      </c>
      <c r="F14" s="1">
        <f>'Capacity with Exchanges'!F14+'Capacity Firming'!F14</f>
        <v>442</v>
      </c>
      <c r="G14" s="1">
        <f>'Capacity with Exchanges'!G14+'Capacity Firming'!G14</f>
        <v>448</v>
      </c>
      <c r="H14" s="1">
        <f>'Capacity with Exchanges'!H14+'Capacity Firming'!H14</f>
        <v>455</v>
      </c>
      <c r="I14" s="1">
        <f>'Capacity with Exchanges'!I14+'Capacity Firming'!I14</f>
        <v>466</v>
      </c>
      <c r="J14" s="1">
        <f>'Capacity with Exchanges'!J14+'Capacity Firming'!J14</f>
        <v>467</v>
      </c>
      <c r="K14" s="1">
        <f>'Capacity with Exchanges'!K14+'Capacity Firming'!K14</f>
        <v>569</v>
      </c>
      <c r="L14" s="1">
        <f>'Capacity with Exchanges'!L14+'Capacity Firming'!L14</f>
        <v>569</v>
      </c>
      <c r="M14" s="1">
        <f>'Capacity with Exchanges'!M14+'Capacity Firming'!M14</f>
        <v>575</v>
      </c>
      <c r="N14" s="1">
        <f>'Capacity with Exchanges'!N14+'Capacity Firming'!N14</f>
        <v>570</v>
      </c>
      <c r="O14" s="1">
        <f t="shared" si="0"/>
        <v>5981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>
        <f>'Capacity with Exchanges'!C15+'Capacity Firming'!C15</f>
        <v>9724</v>
      </c>
      <c r="D15" s="1">
        <f>'Capacity with Exchanges'!D15+'Capacity Firming'!D15</f>
        <v>10568</v>
      </c>
      <c r="E15" s="1">
        <f>'Capacity with Exchanges'!E15+'Capacity Firming'!E15</f>
        <v>10033</v>
      </c>
      <c r="F15" s="1">
        <f>'Capacity with Exchanges'!F15+'Capacity Firming'!F15</f>
        <v>9308</v>
      </c>
      <c r="G15" s="1">
        <f>'Capacity with Exchanges'!G15+'Capacity Firming'!G15</f>
        <v>9448</v>
      </c>
      <c r="H15" s="1">
        <f>'Capacity with Exchanges'!H15+'Capacity Firming'!H15</f>
        <v>9600</v>
      </c>
      <c r="I15" s="1">
        <f>'Capacity with Exchanges'!I15+'Capacity Firming'!I15</f>
        <v>9371</v>
      </c>
      <c r="J15" s="1">
        <f>'Capacity with Exchanges'!J15+'Capacity Firming'!J15</f>
        <v>9401</v>
      </c>
      <c r="K15" s="1">
        <f>'Capacity with Exchanges'!K15+'Capacity Firming'!K15</f>
        <v>12064</v>
      </c>
      <c r="L15" s="1">
        <f>'Capacity with Exchanges'!L15+'Capacity Firming'!L15</f>
        <v>12064</v>
      </c>
      <c r="M15" s="1">
        <f>'Capacity with Exchanges'!M15+'Capacity Firming'!M15</f>
        <v>12186</v>
      </c>
      <c r="N15" s="1">
        <f>'Capacity with Exchanges'!N15+'Capacity Firming'!N15</f>
        <v>12079</v>
      </c>
      <c r="O15" s="1">
        <f t="shared" si="0"/>
        <v>125846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>
        <f>'Capacity with Exchanges'!C16+'Capacity Firming'!C16</f>
        <v>20945</v>
      </c>
      <c r="D16" s="1">
        <f>'Capacity with Exchanges'!D16+'Capacity Firming'!D16</f>
        <v>22854</v>
      </c>
      <c r="E16" s="1">
        <f>'Capacity with Exchanges'!E16+'Capacity Firming'!E16</f>
        <v>21588</v>
      </c>
      <c r="F16" s="1">
        <f>'Capacity with Exchanges'!F16+'Capacity Firming'!F16</f>
        <v>19973</v>
      </c>
      <c r="G16" s="1">
        <f>'Capacity with Exchanges'!G16+'Capacity Firming'!G16</f>
        <v>20337</v>
      </c>
      <c r="H16" s="1">
        <f>'Capacity with Exchanges'!H16+'Capacity Firming'!H16</f>
        <v>20678</v>
      </c>
      <c r="I16" s="1">
        <f>'Capacity with Exchanges'!I16+'Capacity Firming'!I16</f>
        <v>19733</v>
      </c>
      <c r="J16" s="1">
        <f>'Capacity with Exchanges'!J16+'Capacity Firming'!J16</f>
        <v>19795</v>
      </c>
      <c r="K16" s="1">
        <f>'Capacity with Exchanges'!K16+'Capacity Firming'!K16</f>
        <v>25965</v>
      </c>
      <c r="L16" s="1">
        <f>'Capacity with Exchanges'!L16+'Capacity Firming'!L16</f>
        <v>25965</v>
      </c>
      <c r="M16" s="1">
        <f>'Capacity with Exchanges'!M16+'Capacity Firming'!M16</f>
        <v>26228</v>
      </c>
      <c r="N16" s="1">
        <f>'Capacity with Exchanges'!N16+'Capacity Firming'!N16</f>
        <v>25996</v>
      </c>
      <c r="O16" s="1">
        <f t="shared" si="0"/>
        <v>270057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>
        <f>'Capacity with Exchanges'!C17+'Capacity Firming'!C17</f>
        <v>199</v>
      </c>
      <c r="D17" s="1">
        <f>'Capacity with Exchanges'!D17+'Capacity Firming'!D17</f>
        <v>213</v>
      </c>
      <c r="E17" s="1">
        <f>'Capacity with Exchanges'!E17+'Capacity Firming'!E17</f>
        <v>207</v>
      </c>
      <c r="F17" s="1">
        <f>'Capacity with Exchanges'!F17+'Capacity Firming'!F17</f>
        <v>192</v>
      </c>
      <c r="G17" s="1">
        <f>'Capacity with Exchanges'!G17+'Capacity Firming'!G17</f>
        <v>195</v>
      </c>
      <c r="H17" s="1">
        <f>'Capacity with Exchanges'!H17+'Capacity Firming'!H17</f>
        <v>198</v>
      </c>
      <c r="I17" s="1">
        <f>'Capacity with Exchanges'!I17+'Capacity Firming'!I17</f>
        <v>203</v>
      </c>
      <c r="J17" s="1">
        <f>'Capacity with Exchanges'!J17+'Capacity Firming'!J17</f>
        <v>203</v>
      </c>
      <c r="K17" s="1">
        <f>'Capacity with Exchanges'!K17+'Capacity Firming'!K17</f>
        <v>248</v>
      </c>
      <c r="L17" s="1">
        <f>'Capacity with Exchanges'!L17+'Capacity Firming'!L17</f>
        <v>248</v>
      </c>
      <c r="M17" s="1">
        <f>'Capacity with Exchanges'!M17+'Capacity Firming'!M17</f>
        <v>250</v>
      </c>
      <c r="N17" s="1">
        <f>'Capacity with Exchanges'!N17+'Capacity Firming'!N17</f>
        <v>248</v>
      </c>
      <c r="O17" s="1">
        <f t="shared" si="0"/>
        <v>2604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>
        <f>'Capacity with Exchanges'!C18+'Capacity Firming'!C18</f>
        <v>799</v>
      </c>
      <c r="D18" s="1">
        <f>'Capacity with Exchanges'!D18+'Capacity Firming'!D18</f>
        <v>856</v>
      </c>
      <c r="E18" s="1">
        <f>'Capacity with Exchanges'!E18+'Capacity Firming'!E18</f>
        <v>832</v>
      </c>
      <c r="F18" s="1">
        <f>'Capacity with Exchanges'!F18+'Capacity Firming'!F18</f>
        <v>775</v>
      </c>
      <c r="G18" s="1">
        <f>'Capacity with Exchanges'!G18+'Capacity Firming'!G18</f>
        <v>784</v>
      </c>
      <c r="H18" s="1">
        <f>'Capacity with Exchanges'!H18+'Capacity Firming'!H18</f>
        <v>797</v>
      </c>
      <c r="I18" s="1">
        <f>'Capacity with Exchanges'!I18+'Capacity Firming'!I18</f>
        <v>815</v>
      </c>
      <c r="J18" s="1">
        <f>'Capacity with Exchanges'!J18+'Capacity Firming'!J18</f>
        <v>818</v>
      </c>
      <c r="K18" s="1">
        <f>'Capacity with Exchanges'!K18+'Capacity Firming'!K18</f>
        <v>997</v>
      </c>
      <c r="L18" s="1">
        <f>'Capacity with Exchanges'!L18+'Capacity Firming'!L18</f>
        <v>997</v>
      </c>
      <c r="M18" s="1">
        <f>'Capacity with Exchanges'!M18+'Capacity Firming'!M18</f>
        <v>1007</v>
      </c>
      <c r="N18" s="1">
        <f>'Capacity with Exchanges'!N18+'Capacity Firming'!N18</f>
        <v>998</v>
      </c>
      <c r="O18" s="1">
        <f t="shared" si="0"/>
        <v>10475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>
        <f>'Capacity with Exchanges'!C19+'Capacity Firming'!C19</f>
        <v>595</v>
      </c>
      <c r="D19" s="1">
        <f>'Capacity with Exchanges'!D19+'Capacity Firming'!D19</f>
        <v>637</v>
      </c>
      <c r="E19" s="1">
        <f>'Capacity with Exchanges'!E19+'Capacity Firming'!E19</f>
        <v>619</v>
      </c>
      <c r="F19" s="1">
        <f>'Capacity with Exchanges'!F19+'Capacity Firming'!F19</f>
        <v>576</v>
      </c>
      <c r="G19" s="1">
        <f>'Capacity with Exchanges'!G19+'Capacity Firming'!G19</f>
        <v>584</v>
      </c>
      <c r="H19" s="1">
        <f>'Capacity with Exchanges'!H19+'Capacity Firming'!H19</f>
        <v>593</v>
      </c>
      <c r="I19" s="1">
        <f>'Capacity with Exchanges'!I19+'Capacity Firming'!I19</f>
        <v>607</v>
      </c>
      <c r="J19" s="1">
        <f>'Capacity with Exchanges'!J19+'Capacity Firming'!J19</f>
        <v>609</v>
      </c>
      <c r="K19" s="1">
        <f>'Capacity with Exchanges'!K19+'Capacity Firming'!K19</f>
        <v>742</v>
      </c>
      <c r="L19" s="1">
        <f>'Capacity with Exchanges'!L19+'Capacity Firming'!L19</f>
        <v>742</v>
      </c>
      <c r="M19" s="1">
        <f>'Capacity with Exchanges'!M19+'Capacity Firming'!M19</f>
        <v>749</v>
      </c>
      <c r="N19" s="1">
        <f>'Capacity with Exchanges'!N19+'Capacity Firming'!N19</f>
        <v>743</v>
      </c>
      <c r="O19" s="1">
        <f t="shared" si="0"/>
        <v>7796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>
        <f>'Capacity with Exchanges'!C20+'Capacity Firming'!C20</f>
        <v>65</v>
      </c>
      <c r="D20" s="1">
        <f>'Capacity with Exchanges'!D20+'Capacity Firming'!D20</f>
        <v>70</v>
      </c>
      <c r="E20" s="1">
        <f>'Capacity with Exchanges'!E20+'Capacity Firming'!E20</f>
        <v>68</v>
      </c>
      <c r="F20" s="1">
        <f>'Capacity with Exchanges'!F20+'Capacity Firming'!F20</f>
        <v>63</v>
      </c>
      <c r="G20" s="1">
        <f>'Capacity with Exchanges'!G20+'Capacity Firming'!G20</f>
        <v>64</v>
      </c>
      <c r="H20" s="1">
        <f>'Capacity with Exchanges'!H20+'Capacity Firming'!H20</f>
        <v>65</v>
      </c>
      <c r="I20" s="1">
        <f>'Capacity with Exchanges'!I20+'Capacity Firming'!I20</f>
        <v>66</v>
      </c>
      <c r="J20" s="1">
        <f>'Capacity with Exchanges'!J20+'Capacity Firming'!J20</f>
        <v>67</v>
      </c>
      <c r="K20" s="1">
        <f>'Capacity with Exchanges'!K20+'Capacity Firming'!K20</f>
        <v>81</v>
      </c>
      <c r="L20" s="1">
        <f>'Capacity with Exchanges'!L20+'Capacity Firming'!L20</f>
        <v>81</v>
      </c>
      <c r="M20" s="1">
        <f>'Capacity with Exchanges'!M20+'Capacity Firming'!M20</f>
        <v>82</v>
      </c>
      <c r="N20" s="1">
        <f>'Capacity with Exchanges'!N20+'Capacity Firming'!N20</f>
        <v>81</v>
      </c>
      <c r="O20" s="1">
        <f t="shared" si="0"/>
        <v>853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>
        <f>'Capacity with Exchanges'!C21+'Capacity Firming'!C21</f>
        <v>1307</v>
      </c>
      <c r="D21" s="1">
        <f>'Capacity with Exchanges'!D21+'Capacity Firming'!D21</f>
        <v>1401</v>
      </c>
      <c r="E21" s="1">
        <f>'Capacity with Exchanges'!E21+'Capacity Firming'!E21</f>
        <v>1361</v>
      </c>
      <c r="F21" s="1">
        <f>'Capacity with Exchanges'!F21+'Capacity Firming'!F21</f>
        <v>1267</v>
      </c>
      <c r="G21" s="1">
        <f>'Capacity with Exchanges'!G21+'Capacity Firming'!G21</f>
        <v>1283</v>
      </c>
      <c r="H21" s="1">
        <f>'Capacity with Exchanges'!H21+'Capacity Firming'!H21</f>
        <v>1304</v>
      </c>
      <c r="I21" s="1">
        <f>'Capacity with Exchanges'!I21+'Capacity Firming'!I21</f>
        <v>1334</v>
      </c>
      <c r="J21" s="1">
        <f>'Capacity with Exchanges'!J21+'Capacity Firming'!J21</f>
        <v>1339</v>
      </c>
      <c r="K21" s="1">
        <f>'Capacity with Exchanges'!K21+'Capacity Firming'!K21</f>
        <v>1630</v>
      </c>
      <c r="L21" s="1">
        <f>'Capacity with Exchanges'!L21+'Capacity Firming'!L21</f>
        <v>1630</v>
      </c>
      <c r="M21" s="1">
        <f>'Capacity with Exchanges'!M21+'Capacity Firming'!M21</f>
        <v>1647</v>
      </c>
      <c r="N21" s="1">
        <f>'Capacity with Exchanges'!N21+'Capacity Firming'!N21</f>
        <v>1632</v>
      </c>
      <c r="O21" s="1">
        <f t="shared" si="0"/>
        <v>17135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>
        <f>'Capacity with Exchanges'!C22+'Capacity Firming'!C22</f>
        <v>0</v>
      </c>
      <c r="D22" s="1">
        <f>'Capacity with Exchanges'!D22+'Capacity Firming'!D22</f>
        <v>2</v>
      </c>
      <c r="E22" s="1">
        <f>'Capacity with Exchanges'!E22+'Capacity Firming'!E22</f>
        <v>515</v>
      </c>
      <c r="F22" s="1">
        <f>'Capacity with Exchanges'!F22+'Capacity Firming'!F22</f>
        <v>515</v>
      </c>
      <c r="G22" s="1">
        <f>'Capacity with Exchanges'!G22+'Capacity Firming'!G22</f>
        <v>515</v>
      </c>
      <c r="H22" s="1">
        <f>'Capacity with Exchanges'!H22+'Capacity Firming'!H22</f>
        <v>515</v>
      </c>
      <c r="I22" s="1">
        <f>'Capacity with Exchanges'!I22+'Capacity Firming'!I22</f>
        <v>1031</v>
      </c>
      <c r="J22" s="1">
        <f>'Capacity with Exchanges'!J22+'Capacity Firming'!J22</f>
        <v>1134</v>
      </c>
      <c r="K22" s="1">
        <f>'Capacity with Exchanges'!K22+'Capacity Firming'!K22</f>
        <v>579</v>
      </c>
      <c r="L22" s="1">
        <f>'Capacity with Exchanges'!L22+'Capacity Firming'!L22</f>
        <v>579</v>
      </c>
      <c r="M22" s="1">
        <f>'Capacity with Exchanges'!M22+'Capacity Firming'!M22</f>
        <v>585</v>
      </c>
      <c r="N22" s="1">
        <f>'Capacity with Exchanges'!N22+'Capacity Firming'!N22</f>
        <v>580</v>
      </c>
      <c r="O22" s="1">
        <f t="shared" si="0"/>
        <v>6550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>
        <f>'Capacity with Exchanges'!C23+'Capacity Firming'!C23</f>
        <v>2275</v>
      </c>
      <c r="D23" s="1">
        <f>'Capacity with Exchanges'!D23+'Capacity Firming'!D23</f>
        <v>2438</v>
      </c>
      <c r="E23" s="1">
        <f>'Capacity with Exchanges'!E23+'Capacity Firming'!E23</f>
        <v>2370</v>
      </c>
      <c r="F23" s="1">
        <f>'Capacity with Exchanges'!F23+'Capacity Firming'!F23</f>
        <v>2204</v>
      </c>
      <c r="G23" s="1">
        <f>'Capacity with Exchanges'!G23+'Capacity Firming'!G23</f>
        <v>2233</v>
      </c>
      <c r="H23" s="1">
        <f>'Capacity with Exchanges'!H23+'Capacity Firming'!H23</f>
        <v>2271</v>
      </c>
      <c r="I23" s="1">
        <f>'Capacity with Exchanges'!I23+'Capacity Firming'!I23</f>
        <v>2322</v>
      </c>
      <c r="J23" s="1">
        <f>'Capacity with Exchanges'!J23+'Capacity Firming'!J23</f>
        <v>2330</v>
      </c>
      <c r="K23" s="1">
        <f>'Capacity with Exchanges'!K23+'Capacity Firming'!K23</f>
        <v>2837</v>
      </c>
      <c r="L23" s="1">
        <f>'Capacity with Exchanges'!L23+'Capacity Firming'!L23</f>
        <v>2837</v>
      </c>
      <c r="M23" s="1">
        <f>'Capacity with Exchanges'!M23+'Capacity Firming'!M23</f>
        <v>2866</v>
      </c>
      <c r="N23" s="1">
        <f>'Capacity with Exchanges'!N23+'Capacity Firming'!N23</f>
        <v>2840</v>
      </c>
      <c r="O23" s="1">
        <f t="shared" si="0"/>
        <v>29823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>
        <f>'Capacity with Exchanges'!C24+'Capacity Firming'!C24</f>
        <v>647</v>
      </c>
      <c r="D24" s="1">
        <f>'Capacity with Exchanges'!D24+'Capacity Firming'!D24</f>
        <v>694</v>
      </c>
      <c r="E24" s="1">
        <f>'Capacity with Exchanges'!E24+'Capacity Firming'!E24</f>
        <v>674</v>
      </c>
      <c r="F24" s="1">
        <f>'Capacity with Exchanges'!F24+'Capacity Firming'!F24</f>
        <v>627</v>
      </c>
      <c r="G24" s="1">
        <f>'Capacity with Exchanges'!G24+'Capacity Firming'!G24</f>
        <v>635</v>
      </c>
      <c r="H24" s="1">
        <f>'Capacity with Exchanges'!H24+'Capacity Firming'!H24</f>
        <v>645</v>
      </c>
      <c r="I24" s="1">
        <f>'Capacity with Exchanges'!I24+'Capacity Firming'!I24</f>
        <v>660</v>
      </c>
      <c r="J24" s="1">
        <f>'Capacity with Exchanges'!J24+'Capacity Firming'!J24</f>
        <v>663</v>
      </c>
      <c r="K24" s="1">
        <f>'Capacity with Exchanges'!K24+'Capacity Firming'!K24</f>
        <v>807</v>
      </c>
      <c r="L24" s="1">
        <f>'Capacity with Exchanges'!L24+'Capacity Firming'!L24</f>
        <v>807</v>
      </c>
      <c r="M24" s="1">
        <f>'Capacity with Exchanges'!M24+'Capacity Firming'!M24</f>
        <v>815</v>
      </c>
      <c r="N24" s="1">
        <f>'Capacity with Exchanges'!N24+'Capacity Firming'!N24</f>
        <v>808</v>
      </c>
      <c r="O24" s="1">
        <f t="shared" si="0"/>
        <v>8482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>
        <f>'Capacity with Exchanges'!C25+'Capacity Firming'!C25</f>
        <v>2438</v>
      </c>
      <c r="D25" s="1">
        <f>'Capacity with Exchanges'!D25+'Capacity Firming'!D25</f>
        <v>2613</v>
      </c>
      <c r="E25" s="1">
        <f>'Capacity with Exchanges'!E25+'Capacity Firming'!E25</f>
        <v>2539</v>
      </c>
      <c r="F25" s="1">
        <f>'Capacity with Exchanges'!F25+'Capacity Firming'!F25</f>
        <v>2358</v>
      </c>
      <c r="G25" s="1">
        <f>'Capacity with Exchanges'!G25+'Capacity Firming'!G25</f>
        <v>2397</v>
      </c>
      <c r="H25" s="1">
        <f>'Capacity with Exchanges'!H25+'Capacity Firming'!H25</f>
        <v>2432</v>
      </c>
      <c r="I25" s="1">
        <f>'Capacity with Exchanges'!I25+'Capacity Firming'!I25</f>
        <v>2488</v>
      </c>
      <c r="J25" s="1">
        <f>'Capacity with Exchanges'!J25+'Capacity Firming'!J25</f>
        <v>2498</v>
      </c>
      <c r="K25" s="1">
        <f>'Capacity with Exchanges'!K25+'Capacity Firming'!K25</f>
        <v>3041</v>
      </c>
      <c r="L25" s="1">
        <f>'Capacity with Exchanges'!L25+'Capacity Firming'!L25</f>
        <v>3041</v>
      </c>
      <c r="M25" s="1">
        <f>'Capacity with Exchanges'!M25+'Capacity Firming'!M25</f>
        <v>3072</v>
      </c>
      <c r="N25" s="1">
        <f>'Capacity with Exchanges'!N25+'Capacity Firming'!N25</f>
        <v>3045</v>
      </c>
      <c r="O25" s="1">
        <f t="shared" si="0"/>
        <v>31962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 t="shared" ref="C26" si="1">SUM(C7:C25)</f>
        <v>141703</v>
      </c>
      <c r="D26" s="4">
        <f t="shared" ref="D26:E26" si="2">SUM(D7:D25)</f>
        <v>151881</v>
      </c>
      <c r="E26" s="4">
        <f t="shared" si="2"/>
        <v>147552</v>
      </c>
      <c r="F26" s="4">
        <f t="shared" ref="F26:G26" si="3">SUM(F7:F25)</f>
        <v>137298</v>
      </c>
      <c r="G26" s="4">
        <f t="shared" si="3"/>
        <v>139126</v>
      </c>
      <c r="H26" s="4">
        <f t="shared" ref="H26" si="4">SUM(H7:H25)</f>
        <v>141354</v>
      </c>
      <c r="I26" s="4">
        <f t="shared" ref="I26:J26" si="5">SUM(I7:I25)</f>
        <v>144590</v>
      </c>
      <c r="J26" s="4">
        <f t="shared" si="5"/>
        <v>145131</v>
      </c>
      <c r="K26" s="4">
        <f t="shared" ref="K26" si="6">SUM(K7:K25)</f>
        <v>176716</v>
      </c>
      <c r="L26" s="4">
        <f t="shared" ref="L26" si="7">SUM(L7:L25)</f>
        <v>176716</v>
      </c>
      <c r="M26" s="4">
        <f t="shared" ref="M26" si="8">SUM(M7:M25)</f>
        <v>178508</v>
      </c>
      <c r="N26" s="4">
        <f t="shared" ref="N26" si="9">SUM(N7:N25)</f>
        <v>176933</v>
      </c>
      <c r="O26" s="1">
        <f t="shared" si="0"/>
        <v>1857508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>
        <f>'Capacity with Exchanges'!C27+'Capacity Firming'!C27</f>
        <v>5894</v>
      </c>
      <c r="D27" s="1">
        <f>'Capacity with Exchanges'!D27+'Capacity Firming'!D27</f>
        <v>5771</v>
      </c>
      <c r="E27" s="1">
        <f>'Capacity with Exchanges'!E27+'Capacity Firming'!E27</f>
        <v>4406</v>
      </c>
      <c r="F27" s="1">
        <f>'Capacity with Exchanges'!F27+'Capacity Firming'!F27</f>
        <v>3582</v>
      </c>
      <c r="G27" s="1">
        <f>'Capacity with Exchanges'!G27+'Capacity Firming'!G27</f>
        <v>3631</v>
      </c>
      <c r="H27" s="1">
        <f>'Capacity with Exchanges'!H27+'Capacity Firming'!H27</f>
        <v>3567</v>
      </c>
      <c r="I27" s="1">
        <f>'Capacity with Exchanges'!I27+'Capacity Firming'!I27</f>
        <v>3642</v>
      </c>
      <c r="J27" s="1">
        <f>'Capacity with Exchanges'!J27+'Capacity Firming'!J27</f>
        <v>2563</v>
      </c>
      <c r="K27" s="1">
        <f>'Capacity with Exchanges'!K27+'Capacity Firming'!K27</f>
        <v>4811</v>
      </c>
      <c r="L27" s="1">
        <f>'Capacity with Exchanges'!L27+'Capacity Firming'!L27</f>
        <v>4811</v>
      </c>
      <c r="M27" s="1">
        <f>'Capacity with Exchanges'!M27+'Capacity Firming'!M27</f>
        <v>4859</v>
      </c>
      <c r="N27" s="1">
        <f>'Capacity with Exchanges'!N27+'Capacity Firming'!N27</f>
        <v>4817</v>
      </c>
      <c r="O27" s="1">
        <f t="shared" si="0"/>
        <v>52354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>
        <f>'Capacity with Exchanges'!C28+'Capacity Firming'!C28</f>
        <v>3572</v>
      </c>
      <c r="D28" s="1">
        <f>'Capacity with Exchanges'!D28+'Capacity Firming'!D28</f>
        <v>3859</v>
      </c>
      <c r="E28" s="1">
        <f>'Capacity with Exchanges'!E28+'Capacity Firming'!E28</f>
        <v>3064</v>
      </c>
      <c r="F28" s="1">
        <f>'Capacity with Exchanges'!F28+'Capacity Firming'!F28</f>
        <v>2864</v>
      </c>
      <c r="G28" s="1">
        <f>'Capacity with Exchanges'!G28+'Capacity Firming'!G28</f>
        <v>2887</v>
      </c>
      <c r="H28" s="1">
        <f>'Capacity with Exchanges'!H28+'Capacity Firming'!H28</f>
        <v>2842</v>
      </c>
      <c r="I28" s="1">
        <f>'Capacity with Exchanges'!I28+'Capacity Firming'!I28</f>
        <v>2911</v>
      </c>
      <c r="J28" s="1">
        <f>'Capacity with Exchanges'!J28+'Capacity Firming'!J28</f>
        <v>2337</v>
      </c>
      <c r="K28" s="1">
        <f>'Capacity with Exchanges'!K28+'Capacity Firming'!K28</f>
        <v>2261</v>
      </c>
      <c r="L28" s="1">
        <f>'Capacity with Exchanges'!L28+'Capacity Firming'!L28</f>
        <v>2261</v>
      </c>
      <c r="M28" s="1">
        <f>'Capacity with Exchanges'!M28+'Capacity Firming'!M28</f>
        <v>2284</v>
      </c>
      <c r="N28" s="1">
        <f>'Capacity with Exchanges'!N28+'Capacity Firming'!N28</f>
        <v>2264</v>
      </c>
      <c r="O28" s="1">
        <f t="shared" si="0"/>
        <v>33406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>
        <f>'Capacity with Exchanges'!C29+'Capacity Firming'!C29</f>
        <v>0</v>
      </c>
      <c r="D29" s="1">
        <f>'Capacity with Exchanges'!D29+'Capacity Firming'!D29</f>
        <v>0</v>
      </c>
      <c r="E29" s="1">
        <f>'Capacity with Exchanges'!E29+'Capacity Firming'!E29</f>
        <v>0</v>
      </c>
      <c r="F29" s="1">
        <f>'Capacity with Exchanges'!F29+'Capacity Firming'!F29</f>
        <v>0</v>
      </c>
      <c r="G29" s="1">
        <f>'Capacity with Exchanges'!G29+'Capacity Firming'!G29</f>
        <v>0</v>
      </c>
      <c r="H29" s="1">
        <f>'Capacity with Exchanges'!H29+'Capacity Firming'!H29</f>
        <v>0</v>
      </c>
      <c r="I29" s="1">
        <f>'Capacity with Exchanges'!I29+'Capacity Firming'!I29</f>
        <v>0</v>
      </c>
      <c r="J29" s="1">
        <f>'Capacity with Exchanges'!J29+'Capacity Firming'!J29</f>
        <v>1118</v>
      </c>
      <c r="K29" s="1">
        <f>'Capacity with Exchanges'!K29+'Capacity Firming'!K29</f>
        <v>759</v>
      </c>
      <c r="L29" s="1">
        <f>'Capacity with Exchanges'!L29+'Capacity Firming'!L29</f>
        <v>759</v>
      </c>
      <c r="M29" s="1">
        <f>'Capacity with Exchanges'!M29+'Capacity Firming'!M29</f>
        <v>767</v>
      </c>
      <c r="N29" s="1">
        <f>'Capacity with Exchanges'!N29+'Capacity Firming'!N29</f>
        <v>760</v>
      </c>
      <c r="O29" s="1">
        <f t="shared" si="0"/>
        <v>4163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>
        <f>'Capacity with Exchanges'!C30+'Capacity Firming'!C30</f>
        <v>413</v>
      </c>
      <c r="D30" s="1">
        <f>'Capacity with Exchanges'!D30+'Capacity Firming'!D30</f>
        <v>442</v>
      </c>
      <c r="E30" s="1">
        <f>'Capacity with Exchanges'!E30+'Capacity Firming'!E30</f>
        <v>430</v>
      </c>
      <c r="F30" s="1">
        <f>'Capacity with Exchanges'!F30+'Capacity Firming'!F30</f>
        <v>400</v>
      </c>
      <c r="G30" s="1">
        <f>'Capacity with Exchanges'!G30+'Capacity Firming'!G30</f>
        <v>405</v>
      </c>
      <c r="H30" s="1">
        <f>'Capacity with Exchanges'!H30+'Capacity Firming'!H30</f>
        <v>412</v>
      </c>
      <c r="I30" s="1">
        <f>'Capacity with Exchanges'!I30+'Capacity Firming'!I30</f>
        <v>421</v>
      </c>
      <c r="J30" s="1">
        <f>'Capacity with Exchanges'!J30+'Capacity Firming'!J30</f>
        <v>423</v>
      </c>
      <c r="K30" s="1">
        <f>'Capacity with Exchanges'!K30+'Capacity Firming'!K30</f>
        <v>515</v>
      </c>
      <c r="L30" s="1">
        <f>'Capacity with Exchanges'!L30+'Capacity Firming'!L30</f>
        <v>515</v>
      </c>
      <c r="M30" s="1">
        <f>'Capacity with Exchanges'!M30+'Capacity Firming'!M30</f>
        <v>520</v>
      </c>
      <c r="N30" s="1">
        <f>'Capacity with Exchanges'!N30+'Capacity Firming'!N30</f>
        <v>515</v>
      </c>
      <c r="O30" s="1">
        <f t="shared" si="0"/>
        <v>5411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>
        <f>'Capacity with Exchanges'!C31+'Capacity Firming'!C31</f>
        <v>260</v>
      </c>
      <c r="D31" s="1">
        <f>'Capacity with Exchanges'!D31+'Capacity Firming'!D31</f>
        <v>278</v>
      </c>
      <c r="E31" s="1">
        <f>'Capacity with Exchanges'!E31+'Capacity Firming'!E31</f>
        <v>271</v>
      </c>
      <c r="F31" s="1">
        <f>'Capacity with Exchanges'!F31+'Capacity Firming'!F31</f>
        <v>252</v>
      </c>
      <c r="G31" s="1">
        <f>'Capacity with Exchanges'!G31+'Capacity Firming'!G31</f>
        <v>253</v>
      </c>
      <c r="H31" s="1">
        <f>'Capacity with Exchanges'!H31+'Capacity Firming'!H31</f>
        <v>259</v>
      </c>
      <c r="I31" s="1">
        <f>'Capacity with Exchanges'!I31+'Capacity Firming'!I31</f>
        <v>265</v>
      </c>
      <c r="J31" s="1">
        <f>'Capacity with Exchanges'!J31+'Capacity Firming'!J31</f>
        <v>266</v>
      </c>
      <c r="K31" s="1">
        <f>'Capacity with Exchanges'!K31+'Capacity Firming'!K31</f>
        <v>324</v>
      </c>
      <c r="L31" s="1">
        <f>'Capacity with Exchanges'!L31+'Capacity Firming'!L31</f>
        <v>324</v>
      </c>
      <c r="M31" s="1">
        <f>'Capacity with Exchanges'!M31+'Capacity Firming'!M31</f>
        <v>327</v>
      </c>
      <c r="N31" s="1">
        <f>'Capacity with Exchanges'!N31+'Capacity Firming'!N31</f>
        <v>324</v>
      </c>
      <c r="O31" s="1">
        <f t="shared" si="0"/>
        <v>3403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>
        <f>'Capacity with Exchanges'!C32+'Capacity Firming'!C32</f>
        <v>422</v>
      </c>
      <c r="D32" s="1">
        <f>'Capacity with Exchanges'!D32+'Capacity Firming'!D32</f>
        <v>452</v>
      </c>
      <c r="E32" s="1">
        <f>'Capacity with Exchanges'!E32+'Capacity Firming'!E32</f>
        <v>439</v>
      </c>
      <c r="F32" s="1">
        <f>'Capacity with Exchanges'!F32+'Capacity Firming'!F32</f>
        <v>409</v>
      </c>
      <c r="G32" s="1">
        <f>'Capacity with Exchanges'!G32+'Capacity Firming'!G32</f>
        <v>414</v>
      </c>
      <c r="H32" s="1">
        <f>'Capacity with Exchanges'!H32+'Capacity Firming'!H32</f>
        <v>421</v>
      </c>
      <c r="I32" s="1">
        <f>'Capacity with Exchanges'!I32+'Capacity Firming'!I32</f>
        <v>430</v>
      </c>
      <c r="J32" s="1">
        <f>'Capacity with Exchanges'!J32+'Capacity Firming'!J32</f>
        <v>432</v>
      </c>
      <c r="K32" s="1">
        <f>'Capacity with Exchanges'!K32+'Capacity Firming'!K32</f>
        <v>526</v>
      </c>
      <c r="L32" s="1">
        <f>'Capacity with Exchanges'!L32+'Capacity Firming'!L32</f>
        <v>526</v>
      </c>
      <c r="M32" s="1">
        <f>'Capacity with Exchanges'!M32+'Capacity Firming'!M32</f>
        <v>531</v>
      </c>
      <c r="N32" s="1">
        <f>'Capacity with Exchanges'!N32+'Capacity Firming'!N32</f>
        <v>527</v>
      </c>
      <c r="O32" s="1">
        <f t="shared" si="0"/>
        <v>5529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>
        <f>'Capacity with Exchanges'!C33+'Capacity Firming'!C33</f>
        <v>147</v>
      </c>
      <c r="D33" s="1">
        <f>'Capacity with Exchanges'!D33+'Capacity Firming'!D33</f>
        <v>158</v>
      </c>
      <c r="E33" s="1">
        <f>'Capacity with Exchanges'!E33+'Capacity Firming'!E33</f>
        <v>153</v>
      </c>
      <c r="F33" s="1">
        <f>'Capacity with Exchanges'!F33+'Capacity Firming'!F33</f>
        <v>143</v>
      </c>
      <c r="G33" s="1">
        <f>'Capacity with Exchanges'!G33+'Capacity Firming'!G33</f>
        <v>145</v>
      </c>
      <c r="H33" s="1">
        <f>'Capacity with Exchanges'!H33+'Capacity Firming'!H33</f>
        <v>147</v>
      </c>
      <c r="I33" s="1">
        <f>'Capacity with Exchanges'!I33+'Capacity Firming'!I33</f>
        <v>151</v>
      </c>
      <c r="J33" s="1">
        <f>'Capacity with Exchanges'!J33+'Capacity Firming'!J33</f>
        <v>151</v>
      </c>
      <c r="K33" s="1">
        <f>'Capacity with Exchanges'!K33+'Capacity Firming'!K33</f>
        <v>184</v>
      </c>
      <c r="L33" s="1">
        <f>'Capacity with Exchanges'!L33+'Capacity Firming'!L33</f>
        <v>184</v>
      </c>
      <c r="M33" s="1">
        <f>'Capacity with Exchanges'!M33+'Capacity Firming'!M33</f>
        <v>186</v>
      </c>
      <c r="N33" s="1">
        <f>'Capacity with Exchanges'!N33+'Capacity Firming'!N33</f>
        <v>184</v>
      </c>
      <c r="O33" s="1">
        <f t="shared" si="0"/>
        <v>1933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>
        <f>'Capacity with Exchanges'!C34+'Capacity Firming'!C34</f>
        <v>1031</v>
      </c>
      <c r="D34" s="1">
        <f>'Capacity with Exchanges'!D34+'Capacity Firming'!D34</f>
        <v>1031</v>
      </c>
      <c r="E34" s="1">
        <f>'Capacity with Exchanges'!E34+'Capacity Firming'!E34</f>
        <v>1031</v>
      </c>
      <c r="F34" s="1">
        <f>'Capacity with Exchanges'!F34+'Capacity Firming'!F34</f>
        <v>1031</v>
      </c>
      <c r="G34" s="1">
        <f>'Capacity with Exchanges'!G34+'Capacity Firming'!G34</f>
        <v>1031</v>
      </c>
      <c r="H34" s="1">
        <f>'Capacity with Exchanges'!H34+'Capacity Firming'!H34</f>
        <v>1031</v>
      </c>
      <c r="I34" s="1">
        <f>'Capacity with Exchanges'!I34+'Capacity Firming'!I34</f>
        <v>1031</v>
      </c>
      <c r="J34" s="1">
        <f>'Capacity with Exchanges'!J34+'Capacity Firming'!J34</f>
        <v>550</v>
      </c>
      <c r="K34" s="1">
        <f>'Capacity with Exchanges'!K34+'Capacity Firming'!K34</f>
        <v>670</v>
      </c>
      <c r="L34" s="1">
        <f>'Capacity with Exchanges'!L34+'Capacity Firming'!L34</f>
        <v>670</v>
      </c>
      <c r="M34" s="1">
        <f>'Capacity with Exchanges'!M34+'Capacity Firming'!M34</f>
        <v>677</v>
      </c>
      <c r="N34" s="1">
        <f>'Capacity with Exchanges'!N34+'Capacity Firming'!N34</f>
        <v>671</v>
      </c>
      <c r="O34" s="1">
        <f t="shared" si="0"/>
        <v>10455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>
        <f>'Capacity with Exchanges'!C35+'Capacity Firming'!C35</f>
        <v>3093</v>
      </c>
      <c r="D35" s="1">
        <f>'Capacity with Exchanges'!D35+'Capacity Firming'!D35</f>
        <v>2062</v>
      </c>
      <c r="E35" s="1">
        <f>'Capacity with Exchanges'!E35+'Capacity Firming'!E35</f>
        <v>2062</v>
      </c>
      <c r="F35" s="1">
        <f>'Capacity with Exchanges'!F35+'Capacity Firming'!F35</f>
        <v>2062</v>
      </c>
      <c r="G35" s="1">
        <f>'Capacity with Exchanges'!G35+'Capacity Firming'!G35</f>
        <v>2062</v>
      </c>
      <c r="H35" s="1">
        <f>'Capacity with Exchanges'!H35+'Capacity Firming'!H35</f>
        <v>3093</v>
      </c>
      <c r="I35" s="1">
        <f>'Capacity with Exchanges'!I35+'Capacity Firming'!I35</f>
        <v>3093</v>
      </c>
      <c r="J35" s="1">
        <f>'Capacity with Exchanges'!J35+'Capacity Firming'!J35</f>
        <v>3093</v>
      </c>
      <c r="K35" s="1">
        <f>'Capacity with Exchanges'!K35+'Capacity Firming'!K35</f>
        <v>4888</v>
      </c>
      <c r="L35" s="1">
        <f>'Capacity with Exchanges'!L35+'Capacity Firming'!L35</f>
        <v>4888</v>
      </c>
      <c r="M35" s="1">
        <f>'Capacity with Exchanges'!M35+'Capacity Firming'!M35</f>
        <v>4937</v>
      </c>
      <c r="N35" s="1">
        <f>'Capacity with Exchanges'!N35+'Capacity Firming'!N35</f>
        <v>4894</v>
      </c>
      <c r="O35" s="1">
        <f t="shared" si="0"/>
        <v>40227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>
        <f>'Capacity with Exchanges'!C36+'Capacity Firming'!C36</f>
        <v>0</v>
      </c>
      <c r="D36" s="1">
        <f>'Capacity with Exchanges'!D36+'Capacity Firming'!D36</f>
        <v>0</v>
      </c>
      <c r="E36" s="1">
        <f>'Capacity with Exchanges'!E36+'Capacity Firming'!E36</f>
        <v>0</v>
      </c>
      <c r="F36" s="1">
        <f>'Capacity with Exchanges'!F36+'Capacity Firming'!F36</f>
        <v>0</v>
      </c>
      <c r="G36" s="1">
        <f>'Capacity with Exchanges'!G36+'Capacity Firming'!G36</f>
        <v>0</v>
      </c>
      <c r="H36" s="1">
        <f>'Capacity with Exchanges'!H36+'Capacity Firming'!H36</f>
        <v>0</v>
      </c>
      <c r="I36" s="1">
        <f>'Capacity with Exchanges'!I36+'Capacity Firming'!I36</f>
        <v>0</v>
      </c>
      <c r="J36" s="1">
        <f>'Capacity with Exchanges'!J36+'Capacity Firming'!J36</f>
        <v>9323</v>
      </c>
      <c r="K36" s="1">
        <f>'Capacity with Exchanges'!K36+'Capacity Firming'!K36</f>
        <v>6343</v>
      </c>
      <c r="L36" s="1">
        <f>'Capacity with Exchanges'!L36+'Capacity Firming'!L36</f>
        <v>6343</v>
      </c>
      <c r="M36" s="1">
        <f>'Capacity with Exchanges'!M36+'Capacity Firming'!M36</f>
        <v>6408</v>
      </c>
      <c r="N36" s="1">
        <f>'Capacity with Exchanges'!N36+'Capacity Firming'!N36</f>
        <v>6351</v>
      </c>
      <c r="O36" s="1">
        <f>SUM(C36:N36)</f>
        <v>34768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>
        <f>'Capacity with Exchanges'!C37+'Capacity Firming'!C37</f>
        <v>0</v>
      </c>
      <c r="D37" s="1">
        <f>'Capacity with Exchanges'!D37+'Capacity Firming'!D37</f>
        <v>0</v>
      </c>
      <c r="E37" s="1">
        <f>'Capacity with Exchanges'!E37+'Capacity Firming'!E37</f>
        <v>0</v>
      </c>
      <c r="F37" s="1">
        <f>'Capacity with Exchanges'!F37+'Capacity Firming'!F37</f>
        <v>40</v>
      </c>
      <c r="G37" s="1">
        <f>'Capacity with Exchanges'!G37+'Capacity Firming'!G37</f>
        <v>38</v>
      </c>
      <c r="H37" s="1">
        <f>'Capacity with Exchanges'!H37+'Capacity Firming'!H37</f>
        <v>38</v>
      </c>
      <c r="I37" s="1">
        <f>'Capacity with Exchanges'!I37+'Capacity Firming'!I37</f>
        <v>40</v>
      </c>
      <c r="J37" s="1">
        <f>'Capacity with Exchanges'!J37+'Capacity Firming'!J37</f>
        <v>40</v>
      </c>
      <c r="K37" s="1">
        <f>'Capacity with Exchanges'!K37+'Capacity Firming'!K37</f>
        <v>0</v>
      </c>
      <c r="L37" s="1">
        <f>'Capacity with Exchanges'!L37+'Capacity Firming'!L37</f>
        <v>0</v>
      </c>
      <c r="M37" s="1">
        <f>'Capacity with Exchanges'!M37+'Capacity Firming'!M37</f>
        <v>0</v>
      </c>
      <c r="N37" s="1">
        <f>'Capacity with Exchanges'!N37+'Capacity Firming'!N37</f>
        <v>0</v>
      </c>
      <c r="O37" s="1">
        <f t="shared" si="0"/>
        <v>196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>
        <f>'Capacity with Exchanges'!C38+'Capacity Firming'!C38</f>
        <v>6389</v>
      </c>
      <c r="D38" s="1">
        <f>'Capacity with Exchanges'!D38+'Capacity Firming'!D38</f>
        <v>11155</v>
      </c>
      <c r="E38" s="1">
        <f>'Capacity with Exchanges'!E38+'Capacity Firming'!E38</f>
        <v>11998</v>
      </c>
      <c r="F38" s="1">
        <f>'Capacity with Exchanges'!F38+'Capacity Firming'!F38</f>
        <v>10079</v>
      </c>
      <c r="G38" s="1">
        <f>'Capacity with Exchanges'!G38+'Capacity Firming'!G38</f>
        <v>10161</v>
      </c>
      <c r="H38" s="1">
        <f>'Capacity with Exchanges'!H38+'Capacity Firming'!H38</f>
        <v>10023</v>
      </c>
      <c r="I38" s="1">
        <f>'Capacity with Exchanges'!I38+'Capacity Firming'!I38</f>
        <v>10249</v>
      </c>
      <c r="J38" s="1">
        <f>'Capacity with Exchanges'!J38+'Capacity Firming'!J38</f>
        <v>8233</v>
      </c>
      <c r="K38" s="1">
        <f>'Capacity with Exchanges'!K38+'Capacity Firming'!K38</f>
        <v>7967</v>
      </c>
      <c r="L38" s="1">
        <f>'Capacity with Exchanges'!L38+'Capacity Firming'!L38</f>
        <v>7967</v>
      </c>
      <c r="M38" s="1">
        <f>'Capacity with Exchanges'!M38+'Capacity Firming'!M38</f>
        <v>8048</v>
      </c>
      <c r="N38" s="1">
        <f>'Capacity with Exchanges'!N38+'Capacity Firming'!N38</f>
        <v>7977</v>
      </c>
      <c r="O38" s="1">
        <f t="shared" si="0"/>
        <v>110246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>
        <f>'Capacity with Exchanges'!C39+'Capacity Firming'!C39</f>
        <v>62063</v>
      </c>
      <c r="D39" s="1">
        <f>'Capacity with Exchanges'!D39+'Capacity Firming'!D39</f>
        <v>49870</v>
      </c>
      <c r="E39" s="1">
        <f>'Capacity with Exchanges'!E39+'Capacity Firming'!E39</f>
        <v>36993</v>
      </c>
      <c r="F39" s="1">
        <f>'Capacity with Exchanges'!F39+'Capacity Firming'!F39</f>
        <v>16269</v>
      </c>
      <c r="G39" s="1">
        <f>'Capacity with Exchanges'!G39+'Capacity Firming'!G39</f>
        <v>16212</v>
      </c>
      <c r="H39" s="1">
        <f>'Capacity with Exchanges'!H39+'Capacity Firming'!H39</f>
        <v>16232</v>
      </c>
      <c r="I39" s="1">
        <f>'Capacity with Exchanges'!I39+'Capacity Firming'!I39</f>
        <v>16595</v>
      </c>
      <c r="J39" s="1">
        <f>'Capacity with Exchanges'!J39+'Capacity Firming'!J39</f>
        <v>13329</v>
      </c>
      <c r="K39" s="1">
        <f>'Capacity with Exchanges'!K39+'Capacity Firming'!K39</f>
        <v>18471</v>
      </c>
      <c r="L39" s="1">
        <f>'Capacity with Exchanges'!L39+'Capacity Firming'!L39</f>
        <v>18471</v>
      </c>
      <c r="M39" s="1">
        <f>'Capacity with Exchanges'!M39+'Capacity Firming'!M39</f>
        <v>18659</v>
      </c>
      <c r="N39" s="1">
        <f>'Capacity with Exchanges'!N39+'Capacity Firming'!N39</f>
        <v>18494</v>
      </c>
      <c r="O39" s="1">
        <f t="shared" si="0"/>
        <v>301658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>
        <f>'Capacity with Exchanges'!C40+'Capacity Firming'!C40</f>
        <v>10850</v>
      </c>
      <c r="D40" s="1">
        <f>'Capacity with Exchanges'!D40+'Capacity Firming'!D40</f>
        <v>13620</v>
      </c>
      <c r="E40" s="1">
        <f>'Capacity with Exchanges'!E40+'Capacity Firming'!E40</f>
        <v>8890</v>
      </c>
      <c r="F40" s="1">
        <f>'Capacity with Exchanges'!F40+'Capacity Firming'!F40</f>
        <v>2394</v>
      </c>
      <c r="G40" s="1">
        <f>'Capacity with Exchanges'!G40+'Capacity Firming'!G40</f>
        <v>2413</v>
      </c>
      <c r="H40" s="1">
        <f>'Capacity with Exchanges'!H40+'Capacity Firming'!H40</f>
        <v>2375</v>
      </c>
      <c r="I40" s="1">
        <f>'Capacity with Exchanges'!I40+'Capacity Firming'!I40</f>
        <v>2431</v>
      </c>
      <c r="J40" s="1">
        <f>'Capacity with Exchanges'!J40+'Capacity Firming'!J40</f>
        <v>1952</v>
      </c>
      <c r="K40" s="1">
        <f>'Capacity with Exchanges'!K40+'Capacity Firming'!K40</f>
        <v>1890</v>
      </c>
      <c r="L40" s="1">
        <f>'Capacity with Exchanges'!L40+'Capacity Firming'!L40</f>
        <v>1890</v>
      </c>
      <c r="M40" s="1">
        <f>'Capacity with Exchanges'!M40+'Capacity Firming'!M40</f>
        <v>1910</v>
      </c>
      <c r="N40" s="1">
        <f>'Capacity with Exchanges'!N40+'Capacity Firming'!N40</f>
        <v>1893</v>
      </c>
      <c r="O40" s="1">
        <f t="shared" si="0"/>
        <v>52508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>
        <f>'Capacity with Exchanges'!C41+'Capacity Firming'!C41</f>
        <v>5378</v>
      </c>
      <c r="D41" s="1">
        <f>'Capacity with Exchanges'!D41+'Capacity Firming'!D41</f>
        <v>10641</v>
      </c>
      <c r="E41" s="1">
        <f>'Capacity with Exchanges'!E41+'Capacity Firming'!E41</f>
        <v>10786</v>
      </c>
      <c r="F41" s="1">
        <f>'Capacity with Exchanges'!F41+'Capacity Firming'!F41</f>
        <v>8481</v>
      </c>
      <c r="G41" s="1">
        <f>'Capacity with Exchanges'!G41+'Capacity Firming'!G41</f>
        <v>8550</v>
      </c>
      <c r="H41" s="1">
        <f>'Capacity with Exchanges'!H41+'Capacity Firming'!H41</f>
        <v>8445</v>
      </c>
      <c r="I41" s="1">
        <f>'Capacity with Exchanges'!I41+'Capacity Firming'!I41</f>
        <v>8632</v>
      </c>
      <c r="J41" s="1">
        <f>'Capacity with Exchanges'!J41+'Capacity Firming'!J41</f>
        <v>6929</v>
      </c>
      <c r="K41" s="1">
        <f>'Capacity with Exchanges'!K41+'Capacity Firming'!K41</f>
        <v>6707</v>
      </c>
      <c r="L41" s="1">
        <f>'Capacity with Exchanges'!L41+'Capacity Firming'!L41</f>
        <v>6707</v>
      </c>
      <c r="M41" s="1">
        <f>'Capacity with Exchanges'!M41+'Capacity Firming'!M41</f>
        <v>6775</v>
      </c>
      <c r="N41" s="1">
        <f>'Capacity with Exchanges'!N41+'Capacity Firming'!N41</f>
        <v>6715</v>
      </c>
      <c r="O41" s="1">
        <f t="shared" si="0"/>
        <v>94746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>
        <f>'Capacity with Exchanges'!C42+'Capacity Firming'!C42</f>
        <v>17163</v>
      </c>
      <c r="D42" s="1">
        <f>'Capacity with Exchanges'!D42+'Capacity Firming'!D42</f>
        <v>18423</v>
      </c>
      <c r="E42" s="1">
        <f>'Capacity with Exchanges'!E42+'Capacity Firming'!E42</f>
        <v>13371</v>
      </c>
      <c r="F42" s="1">
        <f>'Capacity with Exchanges'!F42+'Capacity Firming'!F42</f>
        <v>5342</v>
      </c>
      <c r="G42" s="1">
        <f>'Capacity with Exchanges'!G42+'Capacity Firming'!G42</f>
        <v>5413</v>
      </c>
      <c r="H42" s="1">
        <f>'Capacity with Exchanges'!H42+'Capacity Firming'!H42</f>
        <v>5317</v>
      </c>
      <c r="I42" s="1">
        <f>'Capacity with Exchanges'!I42+'Capacity Firming'!I42</f>
        <v>5442</v>
      </c>
      <c r="J42" s="1">
        <f>'Capacity with Exchanges'!J42+'Capacity Firming'!J42</f>
        <v>4367</v>
      </c>
      <c r="K42" s="1">
        <f>'Capacity with Exchanges'!K42+'Capacity Firming'!K42</f>
        <v>6952</v>
      </c>
      <c r="L42" s="1">
        <f>'Capacity with Exchanges'!L42+'Capacity Firming'!L42</f>
        <v>6952</v>
      </c>
      <c r="M42" s="1">
        <f>'Capacity with Exchanges'!M42+'Capacity Firming'!M42</f>
        <v>7022</v>
      </c>
      <c r="N42" s="1">
        <f>'Capacity with Exchanges'!N42+'Capacity Firming'!N42</f>
        <v>6961</v>
      </c>
      <c r="O42" s="1">
        <f t="shared" si="0"/>
        <v>102725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>
        <f>'Capacity with Exchanges'!C43+'Capacity Firming'!C43</f>
        <v>1889</v>
      </c>
      <c r="D43" s="1">
        <f>'Capacity with Exchanges'!D43+'Capacity Firming'!D43</f>
        <v>1690</v>
      </c>
      <c r="E43" s="1">
        <f>'Capacity with Exchanges'!E43+'Capacity Firming'!E43</f>
        <v>866</v>
      </c>
      <c r="F43" s="1">
        <f>'Capacity with Exchanges'!F43+'Capacity Firming'!F43</f>
        <v>1298</v>
      </c>
      <c r="G43" s="1">
        <f>'Capacity with Exchanges'!G43+'Capacity Firming'!G43</f>
        <v>1767</v>
      </c>
      <c r="H43" s="1">
        <f>'Capacity with Exchanges'!H43+'Capacity Firming'!H43</f>
        <v>2197</v>
      </c>
      <c r="I43" s="1">
        <f>'Capacity with Exchanges'!I43+'Capacity Firming'!I43</f>
        <v>2392</v>
      </c>
      <c r="J43" s="1">
        <f>'Capacity with Exchanges'!J43+'Capacity Firming'!J43</f>
        <v>2443</v>
      </c>
      <c r="K43" s="1">
        <f>'Capacity with Exchanges'!K43+'Capacity Firming'!K43</f>
        <v>1605</v>
      </c>
      <c r="L43" s="1">
        <f>'Capacity with Exchanges'!L43+'Capacity Firming'!L43</f>
        <v>1605</v>
      </c>
      <c r="M43" s="1">
        <f>'Capacity with Exchanges'!M43+'Capacity Firming'!M43</f>
        <v>1621</v>
      </c>
      <c r="N43" s="1">
        <f>'Capacity with Exchanges'!N43+'Capacity Firming'!N43</f>
        <v>1607</v>
      </c>
      <c r="O43" s="1">
        <f t="shared" si="0"/>
        <v>20980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>
        <f>'Capacity with Exchanges'!C44+'Capacity Firming'!C44</f>
        <v>0</v>
      </c>
      <c r="D44" s="1">
        <f>'Capacity with Exchanges'!D44+'Capacity Firming'!D44</f>
        <v>0</v>
      </c>
      <c r="E44" s="1">
        <f>'Capacity with Exchanges'!E44+'Capacity Firming'!E44</f>
        <v>0</v>
      </c>
      <c r="F44" s="1">
        <f>'Capacity with Exchanges'!F44+'Capacity Firming'!F44</f>
        <v>0</v>
      </c>
      <c r="G44" s="1">
        <f>'Capacity with Exchanges'!G44+'Capacity Firming'!G44</f>
        <v>0</v>
      </c>
      <c r="H44" s="1">
        <f>'Capacity with Exchanges'!H44+'Capacity Firming'!H44</f>
        <v>0</v>
      </c>
      <c r="I44" s="1">
        <f>'Capacity with Exchanges'!I44+'Capacity Firming'!I44</f>
        <v>0</v>
      </c>
      <c r="J44" s="1">
        <f>'Capacity with Exchanges'!J44+'Capacity Firming'!J44</f>
        <v>0</v>
      </c>
      <c r="K44" s="1">
        <f>'Capacity with Exchanges'!K44+'Capacity Firming'!K44</f>
        <v>1343</v>
      </c>
      <c r="L44" s="1">
        <f>'Capacity with Exchanges'!L44+'Capacity Firming'!L44</f>
        <v>1343</v>
      </c>
      <c r="M44" s="1">
        <f>'Capacity with Exchanges'!M44+'Capacity Firming'!M44</f>
        <v>1356</v>
      </c>
      <c r="N44" s="1">
        <f>'Capacity with Exchanges'!N44+'Capacity Firming'!N44</f>
        <v>1344</v>
      </c>
      <c r="O44" s="1">
        <f t="shared" si="0"/>
        <v>5386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>
        <f>'Capacity with Exchanges'!C45+'Capacity Firming'!C45</f>
        <v>1893</v>
      </c>
      <c r="D45" s="1">
        <f>'Capacity with Exchanges'!D45+'Capacity Firming'!D45</f>
        <v>5970</v>
      </c>
      <c r="E45" s="1">
        <f>'Capacity with Exchanges'!E45+'Capacity Firming'!E45</f>
        <v>4843</v>
      </c>
      <c r="F45" s="1">
        <f>'Capacity with Exchanges'!F45+'Capacity Firming'!F45</f>
        <v>2999</v>
      </c>
      <c r="G45" s="1">
        <f>'Capacity with Exchanges'!G45+'Capacity Firming'!G45</f>
        <v>3051</v>
      </c>
      <c r="H45" s="1">
        <f>'Capacity with Exchanges'!H45+'Capacity Firming'!H45</f>
        <v>3005</v>
      </c>
      <c r="I45" s="1">
        <f>'Capacity with Exchanges'!I45+'Capacity Firming'!I45</f>
        <v>3141</v>
      </c>
      <c r="J45" s="1">
        <f>'Capacity with Exchanges'!J45+'Capacity Firming'!J45</f>
        <v>2523</v>
      </c>
      <c r="K45" s="1">
        <f>'Capacity with Exchanges'!K45+'Capacity Firming'!K45</f>
        <v>2442</v>
      </c>
      <c r="L45" s="1">
        <f>'Capacity with Exchanges'!L45+'Capacity Firming'!L45</f>
        <v>2442</v>
      </c>
      <c r="M45" s="1">
        <f>'Capacity with Exchanges'!M45+'Capacity Firming'!M45</f>
        <v>2467</v>
      </c>
      <c r="N45" s="1">
        <f>'Capacity with Exchanges'!N45+'Capacity Firming'!N45</f>
        <v>2445</v>
      </c>
      <c r="O45" s="1">
        <f t="shared" si="0"/>
        <v>37221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>
        <f>'Capacity with Exchanges'!C46+'Capacity Firming'!C46</f>
        <v>65</v>
      </c>
      <c r="D46" s="1">
        <f>'Capacity with Exchanges'!D46+'Capacity Firming'!D46</f>
        <v>90</v>
      </c>
      <c r="E46" s="1">
        <f>'Capacity with Exchanges'!E46+'Capacity Firming'!E46</f>
        <v>86</v>
      </c>
      <c r="F46" s="1">
        <f>'Capacity with Exchanges'!F46+'Capacity Firming'!F46</f>
        <v>77</v>
      </c>
      <c r="G46" s="1">
        <f>'Capacity with Exchanges'!G46+'Capacity Firming'!G46</f>
        <v>50</v>
      </c>
      <c r="H46" s="1">
        <f>'Capacity with Exchanges'!H46+'Capacity Firming'!H46</f>
        <v>196</v>
      </c>
      <c r="I46" s="1">
        <f>'Capacity with Exchanges'!I46+'Capacity Firming'!I46</f>
        <v>0</v>
      </c>
      <c r="J46" s="1">
        <f>'Capacity with Exchanges'!J46+'Capacity Firming'!J46</f>
        <v>0</v>
      </c>
      <c r="K46" s="1">
        <f>'Capacity with Exchanges'!K46+'Capacity Firming'!K46</f>
        <v>0</v>
      </c>
      <c r="L46" s="1">
        <f>'Capacity with Exchanges'!L46+'Capacity Firming'!L46</f>
        <v>0</v>
      </c>
      <c r="M46" s="1">
        <f>'Capacity with Exchanges'!M46+'Capacity Firming'!M46</f>
        <v>0</v>
      </c>
      <c r="N46" s="1">
        <f>'Capacity with Exchanges'!N46+'Capacity Firming'!N46</f>
        <v>0</v>
      </c>
      <c r="O46" s="1">
        <f t="shared" si="0"/>
        <v>564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>
        <f>'Capacity with Exchanges'!C47+'Capacity Firming'!C47</f>
        <v>0</v>
      </c>
      <c r="D47" s="1">
        <f>'Capacity with Exchanges'!D47+'Capacity Firming'!D47</f>
        <v>0</v>
      </c>
      <c r="E47" s="1">
        <f>'Capacity with Exchanges'!E47+'Capacity Firming'!E47</f>
        <v>0</v>
      </c>
      <c r="F47" s="1">
        <f>'Capacity with Exchanges'!F47+'Capacity Firming'!F47</f>
        <v>0</v>
      </c>
      <c r="G47" s="1">
        <f>'Capacity with Exchanges'!G47+'Capacity Firming'!G47</f>
        <v>0</v>
      </c>
      <c r="H47" s="1">
        <f>'Capacity with Exchanges'!H47+'Capacity Firming'!H47</f>
        <v>0</v>
      </c>
      <c r="I47" s="1">
        <f>'Capacity with Exchanges'!I47+'Capacity Firming'!I47</f>
        <v>0</v>
      </c>
      <c r="J47" s="1">
        <f>'Capacity with Exchanges'!J47+'Capacity Firming'!J47</f>
        <v>4213</v>
      </c>
      <c r="K47" s="1">
        <f>'Capacity with Exchanges'!K47+'Capacity Firming'!K47</f>
        <v>5129</v>
      </c>
      <c r="L47" s="1">
        <f>'Capacity with Exchanges'!L47+'Capacity Firming'!L47</f>
        <v>5129</v>
      </c>
      <c r="M47" s="1">
        <f>'Capacity with Exchanges'!M47+'Capacity Firming'!M47</f>
        <v>5181</v>
      </c>
      <c r="N47" s="1">
        <f>'Capacity with Exchanges'!N47+'Capacity Firming'!N47</f>
        <v>5136</v>
      </c>
      <c r="O47" s="1">
        <f t="shared" si="0"/>
        <v>24788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>
        <f>'Capacity with Exchanges'!C48+'Capacity Firming'!C48</f>
        <v>23600</v>
      </c>
      <c r="D48" s="1">
        <f>'Capacity with Exchanges'!D48+'Capacity Firming'!D48</f>
        <v>25295</v>
      </c>
      <c r="E48" s="1">
        <f>'Capacity with Exchanges'!E48+'Capacity Firming'!E48</f>
        <v>24576</v>
      </c>
      <c r="F48" s="1">
        <f>'Capacity with Exchanges'!F48+'Capacity Firming'!F48</f>
        <v>22870</v>
      </c>
      <c r="G48" s="1">
        <f>'Capacity with Exchanges'!G48+'Capacity Firming'!G48</f>
        <v>23170</v>
      </c>
      <c r="H48" s="1">
        <f>'Capacity with Exchanges'!H48+'Capacity Firming'!H48</f>
        <v>23542</v>
      </c>
      <c r="I48" s="1">
        <f>'Capacity with Exchanges'!I48+'Capacity Firming'!I48</f>
        <v>24081</v>
      </c>
      <c r="J48" s="1">
        <f>'Capacity with Exchanges'!J48+'Capacity Firming'!J48</f>
        <v>24170</v>
      </c>
      <c r="K48" s="1">
        <f>'Capacity with Exchanges'!K48+'Capacity Firming'!K48</f>
        <v>29434</v>
      </c>
      <c r="L48" s="1">
        <f>'Capacity with Exchanges'!L48+'Capacity Firming'!L48</f>
        <v>29434</v>
      </c>
      <c r="M48" s="1">
        <f>'Capacity with Exchanges'!M48+'Capacity Firming'!M48</f>
        <v>29732</v>
      </c>
      <c r="N48" s="1">
        <f>'Capacity with Exchanges'!N48+'Capacity Firming'!N48</f>
        <v>29470</v>
      </c>
      <c r="O48" s="1">
        <f t="shared" si="0"/>
        <v>309374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>
        <f>'Capacity with Exchanges'!C49+'Capacity Firming'!C49</f>
        <v>0</v>
      </c>
      <c r="D49" s="1">
        <f>'Capacity with Exchanges'!D49+'Capacity Firming'!D49</f>
        <v>0</v>
      </c>
      <c r="E49" s="1">
        <f>'Capacity with Exchanges'!E49+'Capacity Firming'!E49</f>
        <v>0</v>
      </c>
      <c r="F49" s="1">
        <f>'Capacity with Exchanges'!F49+'Capacity Firming'!F49</f>
        <v>0</v>
      </c>
      <c r="G49" s="1">
        <f>'Capacity with Exchanges'!G49+'Capacity Firming'!G49</f>
        <v>0</v>
      </c>
      <c r="H49" s="1">
        <f>'Capacity with Exchanges'!H49+'Capacity Firming'!H49</f>
        <v>0</v>
      </c>
      <c r="I49" s="1">
        <f>'Capacity with Exchanges'!I49+'Capacity Firming'!I49</f>
        <v>0</v>
      </c>
      <c r="J49" s="1">
        <f>'Capacity with Exchanges'!J49+'Capacity Firming'!J49</f>
        <v>349</v>
      </c>
      <c r="K49" s="1">
        <f>'Capacity with Exchanges'!K49+'Capacity Firming'!K49</f>
        <v>424</v>
      </c>
      <c r="L49" s="1">
        <f>'Capacity with Exchanges'!L49+'Capacity Firming'!L49</f>
        <v>424</v>
      </c>
      <c r="M49" s="1">
        <f>'Capacity with Exchanges'!M49+'Capacity Firming'!M49</f>
        <v>429</v>
      </c>
      <c r="N49" s="1">
        <f>'Capacity with Exchanges'!N49+'Capacity Firming'!N49</f>
        <v>425</v>
      </c>
      <c r="O49" s="1">
        <f t="shared" si="0"/>
        <v>2051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>
        <f>'Capacity with Exchanges'!C50+'Capacity Firming'!C50</f>
        <v>5208</v>
      </c>
      <c r="D50" s="1">
        <f>'Capacity with Exchanges'!D50+'Capacity Firming'!D50</f>
        <v>3867</v>
      </c>
      <c r="E50" s="1">
        <f>'Capacity with Exchanges'!E50+'Capacity Firming'!E50</f>
        <v>2756</v>
      </c>
      <c r="F50" s="1">
        <f>'Capacity with Exchanges'!F50+'Capacity Firming'!F50</f>
        <v>1486</v>
      </c>
      <c r="G50" s="1">
        <f>'Capacity with Exchanges'!G50+'Capacity Firming'!G50</f>
        <v>1498</v>
      </c>
      <c r="H50" s="1">
        <f>'Capacity with Exchanges'!H50+'Capacity Firming'!H50</f>
        <v>1481</v>
      </c>
      <c r="I50" s="1">
        <f>'Capacity with Exchanges'!I50+'Capacity Firming'!I50</f>
        <v>1512</v>
      </c>
      <c r="J50" s="1">
        <f>'Capacity with Exchanges'!J50+'Capacity Firming'!J50</f>
        <v>966</v>
      </c>
      <c r="K50" s="1">
        <f>'Capacity with Exchanges'!K50+'Capacity Firming'!K50</f>
        <v>1176</v>
      </c>
      <c r="L50" s="1">
        <f>'Capacity with Exchanges'!L50+'Capacity Firming'!L50</f>
        <v>1176</v>
      </c>
      <c r="M50" s="1">
        <f>'Capacity with Exchanges'!M50+'Capacity Firming'!M50</f>
        <v>1188</v>
      </c>
      <c r="N50" s="1">
        <f>'Capacity with Exchanges'!N50+'Capacity Firming'!N50</f>
        <v>1178</v>
      </c>
      <c r="O50" s="1">
        <f t="shared" si="0"/>
        <v>23492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>
        <f>'Capacity with Exchanges'!C51+'Capacity Firming'!C51</f>
        <v>608</v>
      </c>
      <c r="D51" s="1">
        <f>'Capacity with Exchanges'!D51+'Capacity Firming'!D51</f>
        <v>652</v>
      </c>
      <c r="E51" s="1">
        <f>'Capacity with Exchanges'!E51+'Capacity Firming'!E51</f>
        <v>633</v>
      </c>
      <c r="F51" s="1">
        <f>'Capacity with Exchanges'!F51+'Capacity Firming'!F51</f>
        <v>590</v>
      </c>
      <c r="G51" s="1">
        <f>'Capacity with Exchanges'!G51+'Capacity Firming'!G51</f>
        <v>597</v>
      </c>
      <c r="H51" s="1">
        <f>'Capacity with Exchanges'!H51+'Capacity Firming'!H51</f>
        <v>607</v>
      </c>
      <c r="I51" s="1">
        <f>'Capacity with Exchanges'!I51+'Capacity Firming'!I51</f>
        <v>621</v>
      </c>
      <c r="J51" s="1">
        <f>'Capacity with Exchanges'!J51+'Capacity Firming'!J51</f>
        <v>623</v>
      </c>
      <c r="K51" s="1">
        <f>'Capacity with Exchanges'!K51+'Capacity Firming'!K51</f>
        <v>759</v>
      </c>
      <c r="L51" s="1">
        <f>'Capacity with Exchanges'!L51+'Capacity Firming'!L51</f>
        <v>759</v>
      </c>
      <c r="M51" s="1">
        <f>'Capacity with Exchanges'!M51+'Capacity Firming'!M51</f>
        <v>767</v>
      </c>
      <c r="N51" s="1">
        <f>'Capacity with Exchanges'!N51+'Capacity Firming'!N51</f>
        <v>760</v>
      </c>
      <c r="O51" s="1">
        <f t="shared" si="0"/>
        <v>7976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>
        <f>'Capacity with Exchanges'!C52+'Capacity Firming'!C52</f>
        <v>1134</v>
      </c>
      <c r="D52" s="1">
        <f>'Capacity with Exchanges'!D52+'Capacity Firming'!D52</f>
        <v>1928</v>
      </c>
      <c r="E52" s="1">
        <f>'Capacity with Exchanges'!E52+'Capacity Firming'!E52</f>
        <v>1971</v>
      </c>
      <c r="F52" s="1">
        <f>'Capacity with Exchanges'!F52+'Capacity Firming'!F52</f>
        <v>736</v>
      </c>
      <c r="G52" s="1">
        <f>'Capacity with Exchanges'!G52+'Capacity Firming'!G52</f>
        <v>754</v>
      </c>
      <c r="H52" s="1">
        <f>'Capacity with Exchanges'!H52+'Capacity Firming'!H52</f>
        <v>731</v>
      </c>
      <c r="I52" s="1">
        <f>'Capacity with Exchanges'!I52+'Capacity Firming'!I52</f>
        <v>746</v>
      </c>
      <c r="J52" s="1">
        <f>'Capacity with Exchanges'!J52+'Capacity Firming'!J52</f>
        <v>1446</v>
      </c>
      <c r="K52" s="1">
        <f>'Capacity with Exchanges'!K52+'Capacity Firming'!K52</f>
        <v>1761</v>
      </c>
      <c r="L52" s="1">
        <f>'Capacity with Exchanges'!L52+'Capacity Firming'!L52</f>
        <v>1761</v>
      </c>
      <c r="M52" s="1">
        <f>'Capacity with Exchanges'!M52+'Capacity Firming'!M52</f>
        <v>1779</v>
      </c>
      <c r="N52" s="1">
        <f>'Capacity with Exchanges'!N52+'Capacity Firming'!N52</f>
        <v>1763</v>
      </c>
      <c r="O52" s="1">
        <f t="shared" si="0"/>
        <v>16510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 t="shared" ref="C53" si="10">SUM(C27:C52)</f>
        <v>151072</v>
      </c>
      <c r="D53" s="4">
        <f t="shared" ref="D53:E53" si="11">SUM(D27:D52)</f>
        <v>157254</v>
      </c>
      <c r="E53" s="4">
        <f t="shared" si="11"/>
        <v>129625</v>
      </c>
      <c r="F53" s="4">
        <f t="shared" ref="F53:G53" si="12">SUM(F27:F52)</f>
        <v>83404</v>
      </c>
      <c r="G53" s="4">
        <f t="shared" si="12"/>
        <v>84502</v>
      </c>
      <c r="H53" s="4">
        <f t="shared" ref="H53" si="13">SUM(H27:H52)</f>
        <v>85961</v>
      </c>
      <c r="I53" s="4">
        <f t="shared" ref="I53:J53" si="14">SUM(I27:I52)</f>
        <v>87826</v>
      </c>
      <c r="J53" s="4">
        <f t="shared" si="14"/>
        <v>91839</v>
      </c>
      <c r="K53" s="4">
        <f t="shared" ref="K53" si="15">SUM(K27:K52)</f>
        <v>107341</v>
      </c>
      <c r="L53" s="4">
        <f t="shared" ref="L53" si="16">SUM(L27:L52)</f>
        <v>107341</v>
      </c>
      <c r="M53" s="4">
        <f t="shared" ref="M53" si="17">SUM(M27:M52)</f>
        <v>108430</v>
      </c>
      <c r="N53" s="4">
        <f t="shared" ref="N53" si="18">SUM(N27:N52)</f>
        <v>107475</v>
      </c>
      <c r="O53" s="17">
        <f>SUM(O27:O52)</f>
        <v>1302070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>
        <f>'Capacity with Exchanges'!C54+'Capacity Firming'!C54</f>
        <v>217</v>
      </c>
      <c r="D54" s="1">
        <f>'Capacity with Exchanges'!D54+'Capacity Firming'!D54</f>
        <v>232</v>
      </c>
      <c r="E54" s="1">
        <f>'Capacity with Exchanges'!E54+'Capacity Firming'!E54</f>
        <v>227</v>
      </c>
      <c r="F54" s="1">
        <f>'Capacity with Exchanges'!F54+'Capacity Firming'!F54</f>
        <v>210</v>
      </c>
      <c r="G54" s="1">
        <f>'Capacity with Exchanges'!G54+'Capacity Firming'!G54</f>
        <v>213</v>
      </c>
      <c r="H54" s="1">
        <f>'Capacity with Exchanges'!H54+'Capacity Firming'!H54</f>
        <v>216</v>
      </c>
      <c r="I54" s="1">
        <f>'Capacity with Exchanges'!I54+'Capacity Firming'!I54</f>
        <v>221</v>
      </c>
      <c r="J54" s="1">
        <f>'Capacity with Exchanges'!J54+'Capacity Firming'!J54</f>
        <v>222</v>
      </c>
      <c r="K54" s="1">
        <f>'Capacity with Exchanges'!K54+'Capacity Firming'!K54</f>
        <v>270</v>
      </c>
      <c r="L54" s="1">
        <f>'Capacity with Exchanges'!L54+'Capacity Firming'!L54</f>
        <v>270</v>
      </c>
      <c r="M54" s="1">
        <f>'Capacity with Exchanges'!M54+'Capacity Firming'!M54</f>
        <v>273</v>
      </c>
      <c r="N54" s="1">
        <f>'Capacity with Exchanges'!N54+'Capacity Firming'!N54</f>
        <v>270</v>
      </c>
      <c r="O54" s="1">
        <f>SUM(C54:N54)</f>
        <v>2841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>
        <f>'Capacity with Exchanges'!C55+'Capacity Firming'!C55</f>
        <v>357</v>
      </c>
      <c r="D55" s="1">
        <f>'Capacity with Exchanges'!D55+'Capacity Firming'!D55</f>
        <v>382</v>
      </c>
      <c r="E55" s="1">
        <f>'Capacity with Exchanges'!E55+'Capacity Firming'!E55</f>
        <v>371</v>
      </c>
      <c r="F55" s="1">
        <f>'Capacity with Exchanges'!F55+'Capacity Firming'!F55</f>
        <v>345</v>
      </c>
      <c r="G55" s="1">
        <f>'Capacity with Exchanges'!G55+'Capacity Firming'!G55</f>
        <v>350</v>
      </c>
      <c r="H55" s="1">
        <f>'Capacity with Exchanges'!H55+'Capacity Firming'!H55</f>
        <v>356</v>
      </c>
      <c r="I55" s="1">
        <f>'Capacity with Exchanges'!I55+'Capacity Firming'!I55</f>
        <v>364</v>
      </c>
      <c r="J55" s="1">
        <f>'Capacity with Exchanges'!J55+'Capacity Firming'!J55</f>
        <v>365</v>
      </c>
      <c r="K55" s="1">
        <f>'Capacity with Exchanges'!K55+'Capacity Firming'!K55</f>
        <v>445</v>
      </c>
      <c r="L55" s="1">
        <f>'Capacity with Exchanges'!L55+'Capacity Firming'!L55</f>
        <v>445</v>
      </c>
      <c r="M55" s="1">
        <f>'Capacity with Exchanges'!M55+'Capacity Firming'!M55</f>
        <v>449</v>
      </c>
      <c r="N55" s="1">
        <f>'Capacity with Exchanges'!N55+'Capacity Firming'!N55</f>
        <v>445</v>
      </c>
      <c r="O55" s="1">
        <f t="shared" ref="O55:O73" si="19">SUM(C55:N55)</f>
        <v>4674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>
        <f>'Capacity with Exchanges'!C56+'Capacity Firming'!C56</f>
        <v>437</v>
      </c>
      <c r="D56" s="1">
        <f>'Capacity with Exchanges'!D56+'Capacity Firming'!D56</f>
        <v>468</v>
      </c>
      <c r="E56" s="1">
        <f>'Capacity with Exchanges'!E56+'Capacity Firming'!E56</f>
        <v>455</v>
      </c>
      <c r="F56" s="1">
        <f>'Capacity with Exchanges'!F56+'Capacity Firming'!F56</f>
        <v>423</v>
      </c>
      <c r="G56" s="1">
        <f>'Capacity with Exchanges'!G56+'Capacity Firming'!G56</f>
        <v>429</v>
      </c>
      <c r="H56" s="1">
        <f>'Capacity with Exchanges'!H56+'Capacity Firming'!H56</f>
        <v>436</v>
      </c>
      <c r="I56" s="1">
        <f>'Capacity with Exchanges'!I56+'Capacity Firming'!I56</f>
        <v>446</v>
      </c>
      <c r="J56" s="1">
        <f>'Capacity with Exchanges'!J56+'Capacity Firming'!J56</f>
        <v>447</v>
      </c>
      <c r="K56" s="1">
        <f>'Capacity with Exchanges'!K56+'Capacity Firming'!K56</f>
        <v>545</v>
      </c>
      <c r="L56" s="1">
        <f>'Capacity with Exchanges'!L56+'Capacity Firming'!L56</f>
        <v>545</v>
      </c>
      <c r="M56" s="1">
        <f>'Capacity with Exchanges'!M56+'Capacity Firming'!M56</f>
        <v>550</v>
      </c>
      <c r="N56" s="1">
        <f>'Capacity with Exchanges'!N56+'Capacity Firming'!N56</f>
        <v>546</v>
      </c>
      <c r="O56" s="1">
        <f t="shared" si="19"/>
        <v>5727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>
        <f>'Capacity with Exchanges'!C57+'Capacity Firming'!C57</f>
        <v>235</v>
      </c>
      <c r="D57" s="1">
        <f>'Capacity with Exchanges'!D57+'Capacity Firming'!D57</f>
        <v>252</v>
      </c>
      <c r="E57" s="1">
        <f>'Capacity with Exchanges'!E57+'Capacity Firming'!E57</f>
        <v>244</v>
      </c>
      <c r="F57" s="1">
        <f>'Capacity with Exchanges'!F57+'Capacity Firming'!F57</f>
        <v>228</v>
      </c>
      <c r="G57" s="1">
        <f>'Capacity with Exchanges'!G57+'Capacity Firming'!G57</f>
        <v>231</v>
      </c>
      <c r="H57" s="1">
        <f>'Capacity with Exchanges'!H57+'Capacity Firming'!H57</f>
        <v>235</v>
      </c>
      <c r="I57" s="1">
        <f>'Capacity with Exchanges'!I57+'Capacity Firming'!I57</f>
        <v>239</v>
      </c>
      <c r="J57" s="1">
        <f>'Capacity with Exchanges'!J57+'Capacity Firming'!J57</f>
        <v>241</v>
      </c>
      <c r="K57" s="1">
        <f>'Capacity with Exchanges'!K57+'Capacity Firming'!K57</f>
        <v>293</v>
      </c>
      <c r="L57" s="1">
        <f>'Capacity with Exchanges'!L57+'Capacity Firming'!L57</f>
        <v>293</v>
      </c>
      <c r="M57" s="1">
        <f>'Capacity with Exchanges'!M57+'Capacity Firming'!M57</f>
        <v>296</v>
      </c>
      <c r="N57" s="1">
        <f>'Capacity with Exchanges'!N57+'Capacity Firming'!N57</f>
        <v>294</v>
      </c>
      <c r="O57" s="1">
        <f t="shared" si="19"/>
        <v>3081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>
        <f>'Capacity with Exchanges'!C58+'Capacity Firming'!C58</f>
        <v>144</v>
      </c>
      <c r="D58" s="1">
        <f>'Capacity with Exchanges'!D58+'Capacity Firming'!D58</f>
        <v>154</v>
      </c>
      <c r="E58" s="1">
        <f>'Capacity with Exchanges'!E58+'Capacity Firming'!E58</f>
        <v>149</v>
      </c>
      <c r="F58" s="1">
        <f>'Capacity with Exchanges'!F58+'Capacity Firming'!F58</f>
        <v>139</v>
      </c>
      <c r="G58" s="1">
        <f>'Capacity with Exchanges'!G58+'Capacity Firming'!G58</f>
        <v>141</v>
      </c>
      <c r="H58" s="1">
        <f>'Capacity with Exchanges'!H58+'Capacity Firming'!H58</f>
        <v>143</v>
      </c>
      <c r="I58" s="1">
        <f>'Capacity with Exchanges'!I58+'Capacity Firming'!I58</f>
        <v>146</v>
      </c>
      <c r="J58" s="1">
        <f>'Capacity with Exchanges'!J58+'Capacity Firming'!J58</f>
        <v>147</v>
      </c>
      <c r="K58" s="1">
        <f>'Capacity with Exchanges'!K58+'Capacity Firming'!K58</f>
        <v>179</v>
      </c>
      <c r="L58" s="1">
        <f>'Capacity with Exchanges'!L58+'Capacity Firming'!L58</f>
        <v>179</v>
      </c>
      <c r="M58" s="1">
        <f>'Capacity with Exchanges'!M58+'Capacity Firming'!M58</f>
        <v>181</v>
      </c>
      <c r="N58" s="1">
        <f>'Capacity with Exchanges'!N58+'Capacity Firming'!N58</f>
        <v>179</v>
      </c>
      <c r="O58" s="1">
        <f t="shared" si="19"/>
        <v>1881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>
        <f>'Capacity with Exchanges'!C59+'Capacity Firming'!C59</f>
        <v>1830</v>
      </c>
      <c r="D59" s="1">
        <f>'Capacity with Exchanges'!D59+'Capacity Firming'!D59</f>
        <v>1961</v>
      </c>
      <c r="E59" s="1">
        <f>'Capacity with Exchanges'!E59+'Capacity Firming'!E59</f>
        <v>1905</v>
      </c>
      <c r="F59" s="1">
        <f>'Capacity with Exchanges'!F59+'Capacity Firming'!F59</f>
        <v>1773</v>
      </c>
      <c r="G59" s="1">
        <f>'Capacity with Exchanges'!G59+'Capacity Firming'!G59</f>
        <v>1797</v>
      </c>
      <c r="H59" s="1">
        <f>'Capacity with Exchanges'!H59+'Capacity Firming'!H59</f>
        <v>1823</v>
      </c>
      <c r="I59" s="1">
        <f>'Capacity with Exchanges'!I59+'Capacity Firming'!I59</f>
        <v>1867</v>
      </c>
      <c r="J59" s="1">
        <f>'Capacity with Exchanges'!J59+'Capacity Firming'!J59</f>
        <v>1873</v>
      </c>
      <c r="K59" s="1">
        <f>'Capacity with Exchanges'!K59+'Capacity Firming'!K59</f>
        <v>2282</v>
      </c>
      <c r="L59" s="1">
        <f>'Capacity with Exchanges'!L59+'Capacity Firming'!L59</f>
        <v>2282</v>
      </c>
      <c r="M59" s="1">
        <f>'Capacity with Exchanges'!M59+'Capacity Firming'!M59</f>
        <v>2305</v>
      </c>
      <c r="N59" s="1">
        <f>'Capacity with Exchanges'!N59+'Capacity Firming'!N59</f>
        <v>2285</v>
      </c>
      <c r="O59" s="1">
        <f t="shared" si="19"/>
        <v>23983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>
        <f>'Capacity with Exchanges'!C60+'Capacity Firming'!C60</f>
        <v>1444</v>
      </c>
      <c r="D60" s="1">
        <f>'Capacity with Exchanges'!D60+'Capacity Firming'!D60</f>
        <v>1547</v>
      </c>
      <c r="E60" s="1">
        <f>'Capacity with Exchanges'!E60+'Capacity Firming'!E60</f>
        <v>1503</v>
      </c>
      <c r="F60" s="1">
        <f>'Capacity with Exchanges'!F60+'Capacity Firming'!F60</f>
        <v>1399</v>
      </c>
      <c r="G60" s="1">
        <f>'Capacity with Exchanges'!G60+'Capacity Firming'!G60</f>
        <v>1417</v>
      </c>
      <c r="H60" s="1">
        <f>'Capacity with Exchanges'!H60+'Capacity Firming'!H60</f>
        <v>1440</v>
      </c>
      <c r="I60" s="1">
        <f>'Capacity with Exchanges'!I60+'Capacity Firming'!I60</f>
        <v>1473</v>
      </c>
      <c r="J60" s="1">
        <f>'Capacity with Exchanges'!J60+'Capacity Firming'!J60</f>
        <v>1478</v>
      </c>
      <c r="K60" s="1">
        <f>'Capacity with Exchanges'!K60+'Capacity Firming'!K60</f>
        <v>1800</v>
      </c>
      <c r="L60" s="1">
        <f>'Capacity with Exchanges'!L60+'Capacity Firming'!L60</f>
        <v>1800</v>
      </c>
      <c r="M60" s="1">
        <f>'Capacity with Exchanges'!M60+'Capacity Firming'!M60</f>
        <v>1818</v>
      </c>
      <c r="N60" s="1">
        <f>'Capacity with Exchanges'!N60+'Capacity Firming'!N60</f>
        <v>1802</v>
      </c>
      <c r="O60" s="1">
        <f t="shared" si="19"/>
        <v>18921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>
        <f>'Capacity with Exchanges'!C61+'Capacity Firming'!C61</f>
        <v>72</v>
      </c>
      <c r="D61" s="1">
        <f>'Capacity with Exchanges'!D61+'Capacity Firming'!D61</f>
        <v>78</v>
      </c>
      <c r="E61" s="1">
        <f>'Capacity with Exchanges'!E61+'Capacity Firming'!E61</f>
        <v>75</v>
      </c>
      <c r="F61" s="1">
        <f>'Capacity with Exchanges'!F61+'Capacity Firming'!F61</f>
        <v>70</v>
      </c>
      <c r="G61" s="1">
        <f>'Capacity with Exchanges'!G61+'Capacity Firming'!G61</f>
        <v>71</v>
      </c>
      <c r="H61" s="1">
        <f>'Capacity with Exchanges'!H61+'Capacity Firming'!H61</f>
        <v>72</v>
      </c>
      <c r="I61" s="1">
        <f>'Capacity with Exchanges'!I61+'Capacity Firming'!I61</f>
        <v>74</v>
      </c>
      <c r="J61" s="1">
        <f>'Capacity with Exchanges'!J61+'Capacity Firming'!J61</f>
        <v>74</v>
      </c>
      <c r="K61" s="1">
        <f>'Capacity with Exchanges'!K61+'Capacity Firming'!K61</f>
        <v>90</v>
      </c>
      <c r="L61" s="1">
        <f>'Capacity with Exchanges'!L61+'Capacity Firming'!L61</f>
        <v>90</v>
      </c>
      <c r="M61" s="1">
        <f>'Capacity with Exchanges'!M61+'Capacity Firming'!M61</f>
        <v>91</v>
      </c>
      <c r="N61" s="1">
        <f>'Capacity with Exchanges'!N61+'Capacity Firming'!N61</f>
        <v>90</v>
      </c>
      <c r="O61" s="1">
        <f t="shared" si="19"/>
        <v>947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>
        <f>'Capacity with Exchanges'!C62+'Capacity Firming'!C62</f>
        <v>608</v>
      </c>
      <c r="D62" s="1">
        <f>'Capacity with Exchanges'!D62+'Capacity Firming'!D62</f>
        <v>652</v>
      </c>
      <c r="E62" s="1">
        <f>'Capacity with Exchanges'!E62+'Capacity Firming'!E62</f>
        <v>633</v>
      </c>
      <c r="F62" s="1">
        <f>'Capacity with Exchanges'!F62+'Capacity Firming'!F62</f>
        <v>590</v>
      </c>
      <c r="G62" s="1">
        <f>'Capacity with Exchanges'!G62+'Capacity Firming'!G62</f>
        <v>597</v>
      </c>
      <c r="H62" s="1">
        <f>'Capacity with Exchanges'!H62+'Capacity Firming'!H62</f>
        <v>607</v>
      </c>
      <c r="I62" s="1">
        <f>'Capacity with Exchanges'!I62+'Capacity Firming'!I62</f>
        <v>621</v>
      </c>
      <c r="J62" s="1">
        <f>'Capacity with Exchanges'!J62+'Capacity Firming'!J62</f>
        <v>623</v>
      </c>
      <c r="K62" s="1">
        <f>'Capacity with Exchanges'!K62+'Capacity Firming'!K62</f>
        <v>759</v>
      </c>
      <c r="L62" s="1">
        <f>'Capacity with Exchanges'!L62+'Capacity Firming'!L62</f>
        <v>759</v>
      </c>
      <c r="M62" s="1">
        <f>'Capacity with Exchanges'!M62+'Capacity Firming'!M62</f>
        <v>767</v>
      </c>
      <c r="N62" s="1">
        <f>'Capacity with Exchanges'!N62+'Capacity Firming'!N62</f>
        <v>760</v>
      </c>
      <c r="O62" s="1">
        <f t="shared" si="19"/>
        <v>7976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>
        <f>'Capacity with Exchanges'!C63+'Capacity Firming'!C63</f>
        <v>11899</v>
      </c>
      <c r="D63" s="1">
        <f>'Capacity with Exchanges'!D63+'Capacity Firming'!D63</f>
        <v>12754</v>
      </c>
      <c r="E63" s="1">
        <f>'Capacity with Exchanges'!E63+'Capacity Firming'!E63</f>
        <v>12390</v>
      </c>
      <c r="F63" s="1">
        <f>'Capacity with Exchanges'!F63+'Capacity Firming'!F63</f>
        <v>11530</v>
      </c>
      <c r="G63" s="1">
        <f>'Capacity with Exchanges'!G63+'Capacity Firming'!G63</f>
        <v>11683</v>
      </c>
      <c r="H63" s="1">
        <f>'Capacity with Exchanges'!H63+'Capacity Firming'!H63</f>
        <v>11870</v>
      </c>
      <c r="I63" s="1">
        <f>'Capacity with Exchanges'!I63+'Capacity Firming'!I63</f>
        <v>12075</v>
      </c>
      <c r="J63" s="1">
        <f>'Capacity with Exchanges'!J63+'Capacity Firming'!J63</f>
        <v>12120</v>
      </c>
      <c r="K63" s="1">
        <f>'Capacity with Exchanges'!K63+'Capacity Firming'!K63</f>
        <v>14758</v>
      </c>
      <c r="L63" s="1">
        <f>'Capacity with Exchanges'!L63+'Capacity Firming'!L63</f>
        <v>14758</v>
      </c>
      <c r="M63" s="1">
        <f>'Capacity with Exchanges'!M63+'Capacity Firming'!M63</f>
        <v>14908</v>
      </c>
      <c r="N63" s="1">
        <f>'Capacity with Exchanges'!N63+'Capacity Firming'!N63</f>
        <v>14776</v>
      </c>
      <c r="O63" s="1">
        <f t="shared" si="19"/>
        <v>155521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>
        <f>'Capacity with Exchanges'!C64+'Capacity Firming'!C64</f>
        <v>65</v>
      </c>
      <c r="D64" s="1">
        <f>'Capacity with Exchanges'!D64+'Capacity Firming'!D64</f>
        <v>70</v>
      </c>
      <c r="E64" s="1">
        <f>'Capacity with Exchanges'!E64+'Capacity Firming'!E64</f>
        <v>68</v>
      </c>
      <c r="F64" s="1">
        <f>'Capacity with Exchanges'!F64+'Capacity Firming'!F64</f>
        <v>63</v>
      </c>
      <c r="G64" s="1">
        <f>'Capacity with Exchanges'!G64+'Capacity Firming'!G64</f>
        <v>64</v>
      </c>
      <c r="H64" s="1">
        <f>'Capacity with Exchanges'!H64+'Capacity Firming'!H64</f>
        <v>65</v>
      </c>
      <c r="I64" s="1">
        <f>'Capacity with Exchanges'!I64+'Capacity Firming'!I64</f>
        <v>66</v>
      </c>
      <c r="J64" s="1">
        <f>'Capacity with Exchanges'!J64+'Capacity Firming'!J64</f>
        <v>67</v>
      </c>
      <c r="K64" s="1">
        <f>'Capacity with Exchanges'!K64+'Capacity Firming'!K64</f>
        <v>81</v>
      </c>
      <c r="L64" s="1">
        <f>'Capacity with Exchanges'!L64+'Capacity Firming'!L64</f>
        <v>81</v>
      </c>
      <c r="M64" s="1">
        <f>'Capacity with Exchanges'!M64+'Capacity Firming'!M64</f>
        <v>82</v>
      </c>
      <c r="N64" s="1">
        <f>'Capacity with Exchanges'!N64+'Capacity Firming'!N64</f>
        <v>81</v>
      </c>
      <c r="O64" s="1">
        <f t="shared" si="19"/>
        <v>853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>
        <f>'Capacity with Exchanges'!C65+'Capacity Firming'!C65</f>
        <v>213</v>
      </c>
      <c r="D65" s="1">
        <f>'Capacity with Exchanges'!D65+'Capacity Firming'!D65</f>
        <v>228</v>
      </c>
      <c r="E65" s="1">
        <f>'Capacity with Exchanges'!E65+'Capacity Firming'!E65</f>
        <v>221</v>
      </c>
      <c r="F65" s="1">
        <f>'Capacity with Exchanges'!F65+'Capacity Firming'!F65</f>
        <v>206</v>
      </c>
      <c r="G65" s="1">
        <f>'Capacity with Exchanges'!G65+'Capacity Firming'!G65</f>
        <v>209</v>
      </c>
      <c r="H65" s="1">
        <f>'Capacity with Exchanges'!H65+'Capacity Firming'!H65</f>
        <v>212</v>
      </c>
      <c r="I65" s="1">
        <f>'Capacity with Exchanges'!I65+'Capacity Firming'!I65</f>
        <v>217</v>
      </c>
      <c r="J65" s="1">
        <f>'Capacity with Exchanges'!J65+'Capacity Firming'!J65</f>
        <v>218</v>
      </c>
      <c r="K65" s="1">
        <f>'Capacity with Exchanges'!K65+'Capacity Firming'!K65</f>
        <v>265</v>
      </c>
      <c r="L65" s="1">
        <f>'Capacity with Exchanges'!L65+'Capacity Firming'!L65</f>
        <v>265</v>
      </c>
      <c r="M65" s="1">
        <f>'Capacity with Exchanges'!M65+'Capacity Firming'!M65</f>
        <v>268</v>
      </c>
      <c r="N65" s="1">
        <f>'Capacity with Exchanges'!N65+'Capacity Firming'!N65</f>
        <v>265</v>
      </c>
      <c r="O65" s="1">
        <f t="shared" si="19"/>
        <v>2787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>
        <f>'Capacity with Exchanges'!C66+'Capacity Firming'!C66</f>
        <v>65</v>
      </c>
      <c r="D66" s="1">
        <f>'Capacity with Exchanges'!D66+'Capacity Firming'!D66</f>
        <v>70</v>
      </c>
      <c r="E66" s="1">
        <f>'Capacity with Exchanges'!E66+'Capacity Firming'!E66</f>
        <v>68</v>
      </c>
      <c r="F66" s="1">
        <f>'Capacity with Exchanges'!F66+'Capacity Firming'!F66</f>
        <v>63</v>
      </c>
      <c r="G66" s="1">
        <f>'Capacity with Exchanges'!G66+'Capacity Firming'!G66</f>
        <v>64</v>
      </c>
      <c r="H66" s="1">
        <f>'Capacity with Exchanges'!H66+'Capacity Firming'!H66</f>
        <v>65</v>
      </c>
      <c r="I66" s="1">
        <f>'Capacity with Exchanges'!I66+'Capacity Firming'!I66</f>
        <v>66</v>
      </c>
      <c r="J66" s="1">
        <f>'Capacity with Exchanges'!J66+'Capacity Firming'!J66</f>
        <v>67</v>
      </c>
      <c r="K66" s="1">
        <f>'Capacity with Exchanges'!K66+'Capacity Firming'!K66</f>
        <v>81</v>
      </c>
      <c r="L66" s="1">
        <f>'Capacity with Exchanges'!L66+'Capacity Firming'!L66</f>
        <v>81</v>
      </c>
      <c r="M66" s="1">
        <f>'Capacity with Exchanges'!M66+'Capacity Firming'!M66</f>
        <v>82</v>
      </c>
      <c r="N66" s="1">
        <f>'Capacity with Exchanges'!N66+'Capacity Firming'!N66</f>
        <v>81</v>
      </c>
      <c r="O66" s="1">
        <f t="shared" si="19"/>
        <v>853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>
        <f>'Capacity with Exchanges'!C67+'Capacity Firming'!C67</f>
        <v>1151</v>
      </c>
      <c r="D67" s="1">
        <f>'Capacity with Exchanges'!D67+'Capacity Firming'!D67</f>
        <v>1233</v>
      </c>
      <c r="E67" s="1">
        <f>'Capacity with Exchanges'!E67+'Capacity Firming'!E67</f>
        <v>1198</v>
      </c>
      <c r="F67" s="1">
        <f>'Capacity with Exchanges'!F67+'Capacity Firming'!F67</f>
        <v>1115</v>
      </c>
      <c r="G67" s="1">
        <f>'Capacity with Exchanges'!G67+'Capacity Firming'!G67</f>
        <v>1129</v>
      </c>
      <c r="H67" s="1">
        <f>'Capacity with Exchanges'!H67+'Capacity Firming'!H67</f>
        <v>1147</v>
      </c>
      <c r="I67" s="1">
        <f>'Capacity with Exchanges'!I67+'Capacity Firming'!I67</f>
        <v>1174</v>
      </c>
      <c r="J67" s="1">
        <f>'Capacity with Exchanges'!J67+'Capacity Firming'!J67</f>
        <v>1179</v>
      </c>
      <c r="K67" s="1">
        <f>'Capacity with Exchanges'!K67+'Capacity Firming'!K67</f>
        <v>1435</v>
      </c>
      <c r="L67" s="1">
        <f>'Capacity with Exchanges'!L67+'Capacity Firming'!L67</f>
        <v>1435</v>
      </c>
      <c r="M67" s="1">
        <f>'Capacity with Exchanges'!M67+'Capacity Firming'!M67</f>
        <v>1449</v>
      </c>
      <c r="N67" s="1">
        <f>'Capacity with Exchanges'!N67+'Capacity Firming'!N67</f>
        <v>1436</v>
      </c>
      <c r="O67" s="1">
        <f t="shared" si="19"/>
        <v>15081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>
        <f>'Capacity with Exchanges'!C68+'Capacity Firming'!C68</f>
        <v>149</v>
      </c>
      <c r="D68" s="1">
        <f>'Capacity with Exchanges'!D68+'Capacity Firming'!D68</f>
        <v>161</v>
      </c>
      <c r="E68" s="1">
        <f>'Capacity with Exchanges'!E68+'Capacity Firming'!E68</f>
        <v>157</v>
      </c>
      <c r="F68" s="1">
        <f>'Capacity with Exchanges'!F68+'Capacity Firming'!F68</f>
        <v>146</v>
      </c>
      <c r="G68" s="1">
        <f>'Capacity with Exchanges'!G68+'Capacity Firming'!G68</f>
        <v>148</v>
      </c>
      <c r="H68" s="1">
        <f>'Capacity with Exchanges'!H68+'Capacity Firming'!H68</f>
        <v>150</v>
      </c>
      <c r="I68" s="1">
        <f>'Capacity with Exchanges'!I68+'Capacity Firming'!I68</f>
        <v>219</v>
      </c>
      <c r="J68" s="1">
        <f>'Capacity with Exchanges'!J68+'Capacity Firming'!J68</f>
        <v>221</v>
      </c>
      <c r="K68" s="1">
        <f>'Capacity with Exchanges'!K68+'Capacity Firming'!K68</f>
        <v>188</v>
      </c>
      <c r="L68" s="1">
        <f>'Capacity with Exchanges'!L68+'Capacity Firming'!L68</f>
        <v>188</v>
      </c>
      <c r="M68" s="1">
        <f>'Capacity with Exchanges'!M68+'Capacity Firming'!M68</f>
        <v>189</v>
      </c>
      <c r="N68" s="1">
        <f>'Capacity with Exchanges'!N68+'Capacity Firming'!N68</f>
        <v>188</v>
      </c>
      <c r="O68" s="1">
        <f t="shared" si="19"/>
        <v>2104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>
        <f>'Capacity with Exchanges'!C69+'Capacity Firming'!C69</f>
        <v>641</v>
      </c>
      <c r="D69" s="1">
        <f>'Capacity with Exchanges'!D69+'Capacity Firming'!D69</f>
        <v>687</v>
      </c>
      <c r="E69" s="1">
        <f>'Capacity with Exchanges'!E69+'Capacity Firming'!E69</f>
        <v>668</v>
      </c>
      <c r="F69" s="1">
        <f>'Capacity with Exchanges'!F69+'Capacity Firming'!F69</f>
        <v>621</v>
      </c>
      <c r="G69" s="1">
        <f>'Capacity with Exchanges'!G69+'Capacity Firming'!G69</f>
        <v>630</v>
      </c>
      <c r="H69" s="1">
        <f>'Capacity with Exchanges'!H69+'Capacity Firming'!H69</f>
        <v>640</v>
      </c>
      <c r="I69" s="1">
        <f>'Capacity with Exchanges'!I69+'Capacity Firming'!I69</f>
        <v>654</v>
      </c>
      <c r="J69" s="1">
        <f>'Capacity with Exchanges'!J69+'Capacity Firming'!J69</f>
        <v>657</v>
      </c>
      <c r="K69" s="1">
        <f>'Capacity with Exchanges'!K69+'Capacity Firming'!K69</f>
        <v>800</v>
      </c>
      <c r="L69" s="1">
        <f>'Capacity with Exchanges'!L69+'Capacity Firming'!L69</f>
        <v>800</v>
      </c>
      <c r="M69" s="1">
        <f>'Capacity with Exchanges'!M69+'Capacity Firming'!M69</f>
        <v>808</v>
      </c>
      <c r="N69" s="1">
        <f>'Capacity with Exchanges'!N69+'Capacity Firming'!N69</f>
        <v>801</v>
      </c>
      <c r="O69" s="1">
        <f t="shared" si="19"/>
        <v>8407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>
        <f>'Capacity with Exchanges'!C70+'Capacity Firming'!C70</f>
        <v>0</v>
      </c>
      <c r="D70" s="1">
        <f>'Capacity with Exchanges'!D70+'Capacity Firming'!D70</f>
        <v>0</v>
      </c>
      <c r="E70" s="1">
        <f>'Capacity with Exchanges'!E70+'Capacity Firming'!E70</f>
        <v>0</v>
      </c>
      <c r="F70" s="1">
        <f>'Capacity with Exchanges'!F70+'Capacity Firming'!F70</f>
        <v>0</v>
      </c>
      <c r="G70" s="1">
        <f>'Capacity with Exchanges'!G70+'Capacity Firming'!G70</f>
        <v>0</v>
      </c>
      <c r="H70" s="1">
        <f>'Capacity with Exchanges'!H70+'Capacity Firming'!H70</f>
        <v>0</v>
      </c>
      <c r="I70" s="1">
        <f>'Capacity with Exchanges'!I70+'Capacity Firming'!I70</f>
        <v>0</v>
      </c>
      <c r="J70" s="1">
        <f>'Capacity with Exchanges'!J70+'Capacity Firming'!J70</f>
        <v>0</v>
      </c>
      <c r="K70" s="1">
        <f>'Capacity with Exchanges'!K70+'Capacity Firming'!K70</f>
        <v>81</v>
      </c>
      <c r="L70" s="1">
        <f>'Capacity with Exchanges'!L70+'Capacity Firming'!L70</f>
        <v>81</v>
      </c>
      <c r="M70" s="1">
        <f>'Capacity with Exchanges'!M70+'Capacity Firming'!M70</f>
        <v>82</v>
      </c>
      <c r="N70" s="1">
        <f>'Capacity with Exchanges'!N70+'Capacity Firming'!N70</f>
        <v>81</v>
      </c>
      <c r="O70" s="1">
        <f t="shared" si="19"/>
        <v>325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>
        <f>'Capacity with Exchanges'!C71+'Capacity Firming'!C71</f>
        <v>65</v>
      </c>
      <c r="D71" s="1">
        <f>'Capacity with Exchanges'!D71+'Capacity Firming'!D71</f>
        <v>71</v>
      </c>
      <c r="E71" s="1">
        <f>'Capacity with Exchanges'!E71+'Capacity Firming'!E71</f>
        <v>68</v>
      </c>
      <c r="F71" s="1">
        <f>'Capacity with Exchanges'!F71+'Capacity Firming'!F71</f>
        <v>63</v>
      </c>
      <c r="G71" s="1">
        <f>'Capacity with Exchanges'!G71+'Capacity Firming'!G71</f>
        <v>64</v>
      </c>
      <c r="H71" s="1">
        <f>'Capacity with Exchanges'!H71+'Capacity Firming'!H71</f>
        <v>65</v>
      </c>
      <c r="I71" s="1">
        <f>'Capacity with Exchanges'!I71+'Capacity Firming'!I71</f>
        <v>66</v>
      </c>
      <c r="J71" s="1">
        <f>'Capacity with Exchanges'!J71+'Capacity Firming'!J71</f>
        <v>67</v>
      </c>
      <c r="K71" s="1">
        <f>'Capacity with Exchanges'!K71+'Capacity Firming'!K71</f>
        <v>81</v>
      </c>
      <c r="L71" s="1">
        <f>'Capacity with Exchanges'!L71+'Capacity Firming'!L71</f>
        <v>81</v>
      </c>
      <c r="M71" s="1">
        <f>'Capacity with Exchanges'!M71+'Capacity Firming'!M71</f>
        <v>82</v>
      </c>
      <c r="N71" s="1">
        <f>'Capacity with Exchanges'!N71+'Capacity Firming'!N71</f>
        <v>81</v>
      </c>
      <c r="O71" s="1">
        <f t="shared" si="19"/>
        <v>854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>
        <f>'Capacity with Exchanges'!C72+'Capacity Firming'!C72</f>
        <v>185</v>
      </c>
      <c r="D72" s="1">
        <f>'Capacity with Exchanges'!D72+'Capacity Firming'!D72</f>
        <v>199</v>
      </c>
      <c r="E72" s="1">
        <f>'Capacity with Exchanges'!E72+'Capacity Firming'!E72</f>
        <v>191</v>
      </c>
      <c r="F72" s="1">
        <f>'Capacity with Exchanges'!F72+'Capacity Firming'!F72</f>
        <v>179</v>
      </c>
      <c r="G72" s="1">
        <f>'Capacity with Exchanges'!G72+'Capacity Firming'!G72</f>
        <v>181</v>
      </c>
      <c r="H72" s="1">
        <f>'Capacity with Exchanges'!H72+'Capacity Firming'!H72</f>
        <v>184</v>
      </c>
      <c r="I72" s="1">
        <f>'Capacity with Exchanges'!I72+'Capacity Firming'!I72</f>
        <v>189</v>
      </c>
      <c r="J72" s="1">
        <f>'Capacity with Exchanges'!J72+'Capacity Firming'!J72</f>
        <v>189</v>
      </c>
      <c r="K72" s="1">
        <f>'Capacity with Exchanges'!K72+'Capacity Firming'!K72</f>
        <v>230</v>
      </c>
      <c r="L72" s="1">
        <f>'Capacity with Exchanges'!L72+'Capacity Firming'!L72</f>
        <v>230</v>
      </c>
      <c r="M72" s="1">
        <f>'Capacity with Exchanges'!M72+'Capacity Firming'!M72</f>
        <v>233</v>
      </c>
      <c r="N72" s="1">
        <f>'Capacity with Exchanges'!N72+'Capacity Firming'!N72</f>
        <v>231</v>
      </c>
      <c r="O72" s="1">
        <f t="shared" si="19"/>
        <v>2421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>
        <f>'Capacity with Exchanges'!C73+'Capacity Firming'!C73</f>
        <v>1771</v>
      </c>
      <c r="D73" s="1">
        <f>'Capacity with Exchanges'!D73+'Capacity Firming'!D73</f>
        <v>1899</v>
      </c>
      <c r="E73" s="1">
        <f>'Capacity with Exchanges'!E73+'Capacity Firming'!E73</f>
        <v>1845</v>
      </c>
      <c r="F73" s="1">
        <f>'Capacity with Exchanges'!F73+'Capacity Firming'!F73</f>
        <v>1716</v>
      </c>
      <c r="G73" s="1">
        <f>'Capacity with Exchanges'!G73+'Capacity Firming'!G73</f>
        <v>1739</v>
      </c>
      <c r="H73" s="1">
        <f>'Capacity with Exchanges'!H73+'Capacity Firming'!H73</f>
        <v>1767</v>
      </c>
      <c r="I73" s="1">
        <f>'Capacity with Exchanges'!I73+'Capacity Firming'!I73</f>
        <v>1807</v>
      </c>
      <c r="J73" s="1">
        <f>'Capacity with Exchanges'!J73+'Capacity Firming'!J73</f>
        <v>1814</v>
      </c>
      <c r="K73" s="1">
        <f>'Capacity with Exchanges'!K73+'Capacity Firming'!K73</f>
        <v>2209</v>
      </c>
      <c r="L73" s="1">
        <f>'Capacity with Exchanges'!L73+'Capacity Firming'!L73</f>
        <v>2209</v>
      </c>
      <c r="M73" s="1">
        <f>'Capacity with Exchanges'!M73+'Capacity Firming'!M73</f>
        <v>2231</v>
      </c>
      <c r="N73" s="1">
        <f>'Capacity with Exchanges'!N73+'Capacity Firming'!N73</f>
        <v>2212</v>
      </c>
      <c r="O73" s="1">
        <f t="shared" si="19"/>
        <v>23219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 t="shared" ref="C74:O74" si="20">SUM(C54:C73)</f>
        <v>21548</v>
      </c>
      <c r="D74" s="4">
        <f t="shared" ref="D74:E74" si="21">SUM(D54:D73)</f>
        <v>23098</v>
      </c>
      <c r="E74" s="4">
        <f t="shared" si="21"/>
        <v>22436</v>
      </c>
      <c r="F74" s="4">
        <f t="shared" ref="F74:G74" si="22">SUM(F54:F73)</f>
        <v>20879</v>
      </c>
      <c r="G74" s="4">
        <f t="shared" si="22"/>
        <v>21157</v>
      </c>
      <c r="H74" s="4">
        <f t="shared" ref="H74" si="23">SUM(H54:H73)</f>
        <v>21493</v>
      </c>
      <c r="I74" s="4">
        <f t="shared" ref="I74:J74" si="24">SUM(I54:I73)</f>
        <v>21984</v>
      </c>
      <c r="J74" s="4">
        <f t="shared" si="24"/>
        <v>22069</v>
      </c>
      <c r="K74" s="4">
        <f t="shared" ref="K74" si="25">SUM(K54:K73)</f>
        <v>26872</v>
      </c>
      <c r="L74" s="4">
        <f t="shared" ref="L74" si="26">SUM(L54:L73)</f>
        <v>26872</v>
      </c>
      <c r="M74" s="4">
        <f t="shared" ref="M74" si="27">SUM(M54:M73)</f>
        <v>27144</v>
      </c>
      <c r="N74" s="4">
        <f t="shared" ref="N74" si="28">SUM(N54:N73)</f>
        <v>26904</v>
      </c>
      <c r="O74" s="4">
        <f t="shared" si="20"/>
        <v>282456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 t="shared" ref="C75" si="29">SUM(C26+C53+C74)</f>
        <v>314323</v>
      </c>
      <c r="D75" s="3">
        <f t="shared" ref="D75:E75" si="30">SUM(D26+D53+D74)</f>
        <v>332233</v>
      </c>
      <c r="E75" s="3">
        <f t="shared" si="30"/>
        <v>299613</v>
      </c>
      <c r="F75" s="3">
        <f t="shared" ref="F75:G75" si="31">SUM(F26+F53+F74)</f>
        <v>241581</v>
      </c>
      <c r="G75" s="3">
        <f t="shared" si="31"/>
        <v>244785</v>
      </c>
      <c r="H75" s="3">
        <f t="shared" ref="H75" si="32">SUM(H26+H53+H74)</f>
        <v>248808</v>
      </c>
      <c r="I75" s="3">
        <f t="shared" ref="I75:J75" si="33">SUM(I26+I53+I74)</f>
        <v>254400</v>
      </c>
      <c r="J75" s="3">
        <f t="shared" si="33"/>
        <v>259039</v>
      </c>
      <c r="K75" s="3">
        <f t="shared" ref="K75" si="34">SUM(K26+K53+K74)</f>
        <v>310929</v>
      </c>
      <c r="L75" s="3">
        <f t="shared" ref="L75" si="35">SUM(L26+L53+L74)</f>
        <v>310929</v>
      </c>
      <c r="M75" s="3">
        <f t="shared" ref="M75" si="36">SUM(M26+M53+M74)</f>
        <v>314082</v>
      </c>
      <c r="N75" s="3">
        <f t="shared" ref="N75" si="37">SUM(N26+N53+N74)</f>
        <v>311312</v>
      </c>
      <c r="O75" s="3">
        <f>O26+O53+O74</f>
        <v>3442034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">
        <v>86</v>
      </c>
    </row>
    <row r="3" spans="1:14" x14ac:dyDescent="0.25">
      <c r="A3" s="1" t="s">
        <v>91</v>
      </c>
    </row>
    <row r="4" spans="1:14" x14ac:dyDescent="0.25">
      <c r="A4" s="1" t="s">
        <v>82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ref="N7:N38" si="0">SUM(B7:M7)</f>
        <v>0</v>
      </c>
    </row>
    <row r="8" spans="1:14" x14ac:dyDescent="0.25">
      <c r="A8" s="2" t="s">
        <v>1</v>
      </c>
      <c r="B8" s="1">
        <v>147</v>
      </c>
      <c r="C8" s="1">
        <v>137</v>
      </c>
      <c r="D8" s="1">
        <v>92</v>
      </c>
      <c r="E8" s="1">
        <v>112</v>
      </c>
      <c r="F8" s="1">
        <v>114</v>
      </c>
      <c r="G8" s="1">
        <v>180</v>
      </c>
      <c r="H8" s="1">
        <v>202</v>
      </c>
      <c r="I8" s="1">
        <v>193</v>
      </c>
      <c r="J8" s="1">
        <v>170</v>
      </c>
      <c r="K8" s="1">
        <v>152</v>
      </c>
      <c r="L8" s="1">
        <v>142</v>
      </c>
      <c r="M8" s="1">
        <v>123</v>
      </c>
      <c r="N8" s="1">
        <f t="shared" si="0"/>
        <v>1764</v>
      </c>
    </row>
    <row r="9" spans="1:14" x14ac:dyDescent="0.25">
      <c r="A9" s="2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x14ac:dyDescent="0.25">
      <c r="A10" s="2" t="s">
        <v>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x14ac:dyDescent="0.25">
      <c r="A11" s="2" t="s">
        <v>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x14ac:dyDescent="0.25">
      <c r="A12" s="2" t="s">
        <v>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x14ac:dyDescent="0.25">
      <c r="A13" s="2" t="s">
        <v>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x14ac:dyDescent="0.25">
      <c r="A14" s="2" t="s">
        <v>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x14ac:dyDescent="0.25">
      <c r="A15" s="2" t="s">
        <v>8</v>
      </c>
      <c r="B15" s="1">
        <v>3448</v>
      </c>
      <c r="C15" s="1">
        <v>3227</v>
      </c>
      <c r="D15" s="1">
        <v>2153</v>
      </c>
      <c r="E15" s="1">
        <v>2627</v>
      </c>
      <c r="F15" s="1">
        <v>2670</v>
      </c>
      <c r="G15" s="1">
        <v>4235</v>
      </c>
      <c r="H15" s="1">
        <v>4755</v>
      </c>
      <c r="I15" s="1">
        <v>4541</v>
      </c>
      <c r="J15" s="1">
        <v>3985</v>
      </c>
      <c r="K15" s="1">
        <v>3581</v>
      </c>
      <c r="L15" s="1">
        <v>3332</v>
      </c>
      <c r="M15" s="1">
        <v>2883</v>
      </c>
      <c r="N15" s="1">
        <f t="shared" si="0"/>
        <v>41437</v>
      </c>
    </row>
    <row r="16" spans="1:14" x14ac:dyDescent="0.25">
      <c r="A16" s="2" t="s">
        <v>9</v>
      </c>
      <c r="B16" s="1">
        <v>7422</v>
      </c>
      <c r="C16" s="1">
        <v>6945</v>
      </c>
      <c r="D16" s="1">
        <v>4634</v>
      </c>
      <c r="E16" s="1">
        <v>5655</v>
      </c>
      <c r="F16" s="1">
        <v>5747</v>
      </c>
      <c r="G16" s="1">
        <v>9116</v>
      </c>
      <c r="H16" s="1">
        <v>10234</v>
      </c>
      <c r="I16" s="1">
        <v>9775</v>
      </c>
      <c r="J16" s="1">
        <v>8578</v>
      </c>
      <c r="K16" s="1">
        <v>7706</v>
      </c>
      <c r="L16" s="1">
        <v>7172</v>
      </c>
      <c r="M16" s="1">
        <v>6206</v>
      </c>
      <c r="N16" s="1">
        <f t="shared" si="0"/>
        <v>89190</v>
      </c>
    </row>
    <row r="17" spans="1:14" x14ac:dyDescent="0.25">
      <c r="A17" s="2" t="s">
        <v>10</v>
      </c>
      <c r="B17" s="1">
        <v>71</v>
      </c>
      <c r="C17" s="1">
        <v>66</v>
      </c>
      <c r="D17" s="1">
        <v>44</v>
      </c>
      <c r="E17" s="1">
        <v>54</v>
      </c>
      <c r="F17" s="1">
        <v>55</v>
      </c>
      <c r="G17" s="1">
        <v>87</v>
      </c>
      <c r="H17" s="1">
        <v>98</v>
      </c>
      <c r="I17" s="1">
        <v>93</v>
      </c>
      <c r="J17" s="1">
        <v>82</v>
      </c>
      <c r="K17" s="1">
        <v>73</v>
      </c>
      <c r="L17" s="1">
        <v>68</v>
      </c>
      <c r="M17" s="1">
        <v>59</v>
      </c>
      <c r="N17" s="1">
        <f t="shared" si="0"/>
        <v>850</v>
      </c>
    </row>
    <row r="18" spans="1:14" x14ac:dyDescent="0.25">
      <c r="A18" s="2" t="s">
        <v>11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x14ac:dyDescent="0.25">
      <c r="A19" s="2" t="s">
        <v>12</v>
      </c>
      <c r="B19" s="1">
        <v>212</v>
      </c>
      <c r="C19" s="1">
        <v>199</v>
      </c>
      <c r="D19" s="1">
        <v>132</v>
      </c>
      <c r="E19" s="1">
        <v>162</v>
      </c>
      <c r="F19" s="1">
        <v>164</v>
      </c>
      <c r="G19" s="1">
        <v>261</v>
      </c>
      <c r="H19" s="1">
        <v>293</v>
      </c>
      <c r="I19" s="1">
        <v>279</v>
      </c>
      <c r="J19" s="1">
        <v>245</v>
      </c>
      <c r="K19" s="1">
        <v>220</v>
      </c>
      <c r="L19" s="1">
        <v>205</v>
      </c>
      <c r="M19" s="1">
        <v>177</v>
      </c>
      <c r="N19" s="1">
        <f t="shared" si="0"/>
        <v>2549</v>
      </c>
    </row>
    <row r="20" spans="1:14" x14ac:dyDescent="0.25">
      <c r="A20" s="2" t="s">
        <v>65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x14ac:dyDescent="0.25">
      <c r="A21" s="2" t="s">
        <v>13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x14ac:dyDescent="0.25">
      <c r="A22" s="2" t="s">
        <v>66</v>
      </c>
      <c r="B22" s="1">
        <v>166</v>
      </c>
      <c r="C22" s="1">
        <v>155</v>
      </c>
      <c r="D22" s="1">
        <v>103</v>
      </c>
      <c r="E22" s="1">
        <v>126</v>
      </c>
      <c r="F22" s="1">
        <v>128</v>
      </c>
      <c r="G22" s="1">
        <v>203</v>
      </c>
      <c r="H22" s="1">
        <v>228</v>
      </c>
      <c r="I22" s="1">
        <v>218</v>
      </c>
      <c r="J22" s="1">
        <v>191</v>
      </c>
      <c r="K22" s="1">
        <v>172</v>
      </c>
      <c r="L22" s="1">
        <v>160</v>
      </c>
      <c r="M22" s="1">
        <v>138</v>
      </c>
      <c r="N22" s="1">
        <f t="shared" si="0"/>
        <v>1988</v>
      </c>
    </row>
    <row r="23" spans="1:14" x14ac:dyDescent="0.25">
      <c r="A23" s="2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x14ac:dyDescent="0.25">
      <c r="A24" s="2" t="s">
        <v>15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x14ac:dyDescent="0.25">
      <c r="A25" s="2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x14ac:dyDescent="0.25">
      <c r="A26" s="7" t="s">
        <v>17</v>
      </c>
      <c r="B26" s="4">
        <f t="shared" ref="B26:M26" si="1">SUM(B7:B25)</f>
        <v>11466</v>
      </c>
      <c r="C26" s="4">
        <f t="shared" si="1"/>
        <v>10729</v>
      </c>
      <c r="D26" s="4">
        <f t="shared" si="1"/>
        <v>7158</v>
      </c>
      <c r="E26" s="4">
        <f t="shared" si="1"/>
        <v>8736</v>
      </c>
      <c r="F26" s="4">
        <f t="shared" si="1"/>
        <v>8878</v>
      </c>
      <c r="G26" s="4">
        <f t="shared" si="1"/>
        <v>14082</v>
      </c>
      <c r="H26" s="4">
        <f t="shared" si="1"/>
        <v>15810</v>
      </c>
      <c r="I26" s="4">
        <f t="shared" si="1"/>
        <v>15099</v>
      </c>
      <c r="J26" s="4">
        <f t="shared" si="1"/>
        <v>13251</v>
      </c>
      <c r="K26" s="4">
        <f t="shared" si="1"/>
        <v>11904</v>
      </c>
      <c r="L26" s="4">
        <f t="shared" si="1"/>
        <v>11079</v>
      </c>
      <c r="M26" s="4">
        <f t="shared" si="1"/>
        <v>9586</v>
      </c>
      <c r="N26" s="4">
        <f t="shared" si="0"/>
        <v>137778</v>
      </c>
    </row>
    <row r="27" spans="1:14" x14ac:dyDescent="0.25">
      <c r="A27" s="2" t="s">
        <v>18</v>
      </c>
      <c r="B27" s="1">
        <v>532</v>
      </c>
      <c r="C27" s="1">
        <v>498</v>
      </c>
      <c r="D27" s="1">
        <v>332</v>
      </c>
      <c r="E27" s="1">
        <v>404</v>
      </c>
      <c r="F27" s="1">
        <v>415</v>
      </c>
      <c r="G27" s="1">
        <v>650</v>
      </c>
      <c r="H27" s="1">
        <v>734</v>
      </c>
      <c r="I27" s="1">
        <v>703</v>
      </c>
      <c r="J27" s="1">
        <v>614</v>
      </c>
      <c r="K27" s="1">
        <v>552</v>
      </c>
      <c r="L27" s="1">
        <v>513</v>
      </c>
      <c r="M27" s="1">
        <v>444</v>
      </c>
      <c r="N27" s="1">
        <f t="shared" si="0"/>
        <v>6391</v>
      </c>
    </row>
    <row r="28" spans="1:14" x14ac:dyDescent="0.25">
      <c r="A28" s="2" t="s">
        <v>19</v>
      </c>
      <c r="B28" s="1">
        <v>647</v>
      </c>
      <c r="C28" s="1">
        <v>606</v>
      </c>
      <c r="D28" s="1">
        <v>403</v>
      </c>
      <c r="E28" s="1">
        <v>491</v>
      </c>
      <c r="F28" s="1">
        <v>505</v>
      </c>
      <c r="G28" s="1">
        <v>791</v>
      </c>
      <c r="H28" s="1">
        <v>893</v>
      </c>
      <c r="I28" s="1">
        <v>856</v>
      </c>
      <c r="J28" s="1">
        <v>747</v>
      </c>
      <c r="K28" s="1">
        <v>671</v>
      </c>
      <c r="L28" s="1">
        <v>625</v>
      </c>
      <c r="M28" s="1">
        <v>541</v>
      </c>
      <c r="N28" s="1">
        <f t="shared" si="0"/>
        <v>7776</v>
      </c>
    </row>
    <row r="29" spans="1:14" x14ac:dyDescent="0.25">
      <c r="A29" s="2" t="s">
        <v>20</v>
      </c>
      <c r="B29" s="1">
        <v>217</v>
      </c>
      <c r="C29" s="1">
        <v>203</v>
      </c>
      <c r="D29" s="1">
        <v>135</v>
      </c>
      <c r="E29" s="1">
        <v>165</v>
      </c>
      <c r="F29" s="1">
        <v>169</v>
      </c>
      <c r="G29" s="1">
        <v>265</v>
      </c>
      <c r="H29" s="1">
        <v>300</v>
      </c>
      <c r="I29" s="1">
        <v>287</v>
      </c>
      <c r="J29" s="1">
        <v>251</v>
      </c>
      <c r="K29" s="1">
        <v>225</v>
      </c>
      <c r="L29" s="1">
        <v>210</v>
      </c>
      <c r="M29" s="1">
        <v>181</v>
      </c>
      <c r="N29" s="1">
        <f t="shared" si="0"/>
        <v>2608</v>
      </c>
    </row>
    <row r="30" spans="1:14" x14ac:dyDescent="0.25">
      <c r="A30" s="2" t="s">
        <v>21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0"/>
        <v>0</v>
      </c>
    </row>
    <row r="31" spans="1:14" x14ac:dyDescent="0.25">
      <c r="A31" s="2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0"/>
        <v>0</v>
      </c>
    </row>
    <row r="32" spans="1:14" x14ac:dyDescent="0.25">
      <c r="A32" s="2" t="s">
        <v>23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0"/>
        <v>0</v>
      </c>
    </row>
    <row r="33" spans="1:14" x14ac:dyDescent="0.25">
      <c r="A33" s="2" t="s">
        <v>24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0"/>
        <v>0</v>
      </c>
    </row>
    <row r="34" spans="1:14" x14ac:dyDescent="0.25">
      <c r="A34" s="2" t="s">
        <v>25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0"/>
        <v>0</v>
      </c>
    </row>
    <row r="35" spans="1:14" x14ac:dyDescent="0.25">
      <c r="A35" s="2" t="s">
        <v>26</v>
      </c>
      <c r="B35" s="1">
        <v>1398</v>
      </c>
      <c r="C35" s="1">
        <v>1309</v>
      </c>
      <c r="D35" s="1">
        <v>872</v>
      </c>
      <c r="E35" s="1">
        <v>1062</v>
      </c>
      <c r="F35" s="1">
        <v>1091</v>
      </c>
      <c r="G35" s="1">
        <v>1709</v>
      </c>
      <c r="H35" s="1">
        <v>1930</v>
      </c>
      <c r="I35" s="1">
        <v>1850</v>
      </c>
      <c r="J35" s="1">
        <v>1615</v>
      </c>
      <c r="K35" s="1">
        <v>1451</v>
      </c>
      <c r="L35" s="1">
        <v>1350</v>
      </c>
      <c r="M35" s="1">
        <v>1168</v>
      </c>
      <c r="N35" s="1">
        <f t="shared" si="0"/>
        <v>16805</v>
      </c>
    </row>
    <row r="36" spans="1:14" x14ac:dyDescent="0.25">
      <c r="A36" s="2" t="s">
        <v>27</v>
      </c>
      <c r="B36" s="1">
        <v>1815</v>
      </c>
      <c r="C36" s="1">
        <v>1699</v>
      </c>
      <c r="D36" s="1">
        <v>1131</v>
      </c>
      <c r="E36" s="1">
        <v>1368</v>
      </c>
      <c r="F36" s="1">
        <v>1406</v>
      </c>
      <c r="G36" s="1">
        <v>2208</v>
      </c>
      <c r="H36" s="1">
        <v>2495</v>
      </c>
      <c r="I36" s="1">
        <v>2401</v>
      </c>
      <c r="J36" s="1">
        <v>2096</v>
      </c>
      <c r="K36" s="1">
        <v>1883</v>
      </c>
      <c r="L36" s="1">
        <v>1752</v>
      </c>
      <c r="M36" s="1">
        <v>1516</v>
      </c>
      <c r="N36" s="1">
        <f t="shared" si="0"/>
        <v>21770</v>
      </c>
    </row>
    <row r="37" spans="1:14" x14ac:dyDescent="0.25">
      <c r="A37" s="2" t="s">
        <v>28</v>
      </c>
      <c r="B37" s="1">
        <v>0</v>
      </c>
      <c r="C37" s="1">
        <v>0</v>
      </c>
      <c r="D37" s="1">
        <v>0</v>
      </c>
      <c r="E37" s="1">
        <v>10</v>
      </c>
      <c r="F37" s="1">
        <v>10</v>
      </c>
      <c r="G37" s="1">
        <v>10</v>
      </c>
      <c r="H37" s="1">
        <v>10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40</v>
      </c>
    </row>
    <row r="38" spans="1:14" x14ac:dyDescent="0.25">
      <c r="A38" s="2" t="s">
        <v>29</v>
      </c>
      <c r="B38" s="1">
        <v>2280</v>
      </c>
      <c r="C38" s="1">
        <v>2135</v>
      </c>
      <c r="D38" s="1">
        <v>1421</v>
      </c>
      <c r="E38" s="1">
        <v>1731</v>
      </c>
      <c r="F38" s="1">
        <v>1778</v>
      </c>
      <c r="G38" s="1">
        <v>2786</v>
      </c>
      <c r="H38" s="1">
        <v>3146</v>
      </c>
      <c r="I38" s="1">
        <v>3015</v>
      </c>
      <c r="J38" s="1">
        <v>2632</v>
      </c>
      <c r="K38" s="1">
        <v>2365</v>
      </c>
      <c r="L38" s="1">
        <v>2201</v>
      </c>
      <c r="M38" s="1">
        <v>1905</v>
      </c>
      <c r="N38" s="1">
        <f t="shared" si="0"/>
        <v>27395</v>
      </c>
    </row>
    <row r="39" spans="1:14" x14ac:dyDescent="0.25">
      <c r="A39" s="2" t="s">
        <v>30</v>
      </c>
      <c r="B39" s="1">
        <v>2907</v>
      </c>
      <c r="C39" s="1">
        <v>2722</v>
      </c>
      <c r="D39" s="1">
        <v>1812</v>
      </c>
      <c r="E39" s="1">
        <v>2207</v>
      </c>
      <c r="F39" s="1">
        <v>2268</v>
      </c>
      <c r="G39" s="1">
        <v>3552</v>
      </c>
      <c r="H39" s="1">
        <v>4010</v>
      </c>
      <c r="I39" s="1">
        <v>3845</v>
      </c>
      <c r="J39" s="1">
        <v>3356</v>
      </c>
      <c r="K39" s="1">
        <v>3016</v>
      </c>
      <c r="L39" s="1">
        <v>2807</v>
      </c>
      <c r="M39" s="1">
        <v>2428</v>
      </c>
      <c r="N39" s="1">
        <f t="shared" ref="N39:N70" si="2">SUM(B39:M39)</f>
        <v>34930</v>
      </c>
    </row>
    <row r="40" spans="1:14" x14ac:dyDescent="0.25">
      <c r="A40" s="2" t="s">
        <v>31</v>
      </c>
      <c r="B40" s="1">
        <v>541</v>
      </c>
      <c r="C40" s="1">
        <v>506</v>
      </c>
      <c r="D40" s="1">
        <v>337</v>
      </c>
      <c r="E40" s="1">
        <v>411</v>
      </c>
      <c r="F40" s="1">
        <v>422</v>
      </c>
      <c r="G40" s="1">
        <v>661</v>
      </c>
      <c r="H40" s="1">
        <v>746</v>
      </c>
      <c r="I40" s="1">
        <v>715</v>
      </c>
      <c r="J40" s="1">
        <v>624</v>
      </c>
      <c r="K40" s="1">
        <v>561</v>
      </c>
      <c r="L40" s="1">
        <v>522</v>
      </c>
      <c r="M40" s="1">
        <v>452</v>
      </c>
      <c r="N40" s="1">
        <f t="shared" si="2"/>
        <v>6498</v>
      </c>
    </row>
    <row r="41" spans="1:14" x14ac:dyDescent="0.25">
      <c r="A41" s="2" t="s">
        <v>32</v>
      </c>
      <c r="B41" s="1">
        <v>1919</v>
      </c>
      <c r="C41" s="1">
        <v>1797</v>
      </c>
      <c r="D41" s="1">
        <v>1196</v>
      </c>
      <c r="E41" s="1">
        <v>1457</v>
      </c>
      <c r="F41" s="1">
        <v>1497</v>
      </c>
      <c r="G41" s="1">
        <v>2345</v>
      </c>
      <c r="H41" s="1">
        <v>2649</v>
      </c>
      <c r="I41" s="1">
        <v>2539</v>
      </c>
      <c r="J41" s="1">
        <v>2216</v>
      </c>
      <c r="K41" s="1">
        <v>1991</v>
      </c>
      <c r="L41" s="1">
        <v>1853</v>
      </c>
      <c r="M41" s="1">
        <v>1603</v>
      </c>
      <c r="N41" s="1">
        <f t="shared" si="2"/>
        <v>23062</v>
      </c>
    </row>
    <row r="42" spans="1:14" x14ac:dyDescent="0.25">
      <c r="A42" s="2" t="s">
        <v>33</v>
      </c>
      <c r="B42" s="1">
        <v>825</v>
      </c>
      <c r="C42" s="1">
        <v>773</v>
      </c>
      <c r="D42" s="1">
        <v>514</v>
      </c>
      <c r="E42" s="1">
        <v>626</v>
      </c>
      <c r="F42" s="1">
        <v>644</v>
      </c>
      <c r="G42" s="1">
        <v>1008</v>
      </c>
      <c r="H42" s="1">
        <v>1139</v>
      </c>
      <c r="I42" s="1">
        <v>1091</v>
      </c>
      <c r="J42" s="1">
        <v>953</v>
      </c>
      <c r="K42" s="1">
        <v>856</v>
      </c>
      <c r="L42" s="1">
        <v>797</v>
      </c>
      <c r="M42" s="1">
        <v>689</v>
      </c>
      <c r="N42" s="1">
        <f t="shared" si="2"/>
        <v>9915</v>
      </c>
    </row>
    <row r="43" spans="1:14" x14ac:dyDescent="0.25">
      <c r="A43" s="2" t="s">
        <v>34</v>
      </c>
      <c r="B43" s="1">
        <v>459</v>
      </c>
      <c r="C43" s="1">
        <v>430</v>
      </c>
      <c r="D43" s="1">
        <v>286</v>
      </c>
      <c r="E43" s="1">
        <v>349</v>
      </c>
      <c r="F43" s="1">
        <v>358</v>
      </c>
      <c r="G43" s="1">
        <v>561</v>
      </c>
      <c r="H43" s="1">
        <v>634</v>
      </c>
      <c r="I43" s="1">
        <v>608</v>
      </c>
      <c r="J43" s="1">
        <v>530</v>
      </c>
      <c r="K43" s="1">
        <v>476</v>
      </c>
      <c r="L43" s="1">
        <v>443</v>
      </c>
      <c r="M43" s="1">
        <v>384</v>
      </c>
      <c r="N43" s="1">
        <f t="shared" si="2"/>
        <v>5518</v>
      </c>
    </row>
    <row r="44" spans="1:14" x14ac:dyDescent="0.25">
      <c r="A44" s="2" t="s">
        <v>35</v>
      </c>
      <c r="B44" s="1">
        <v>384</v>
      </c>
      <c r="C44" s="1">
        <v>360</v>
      </c>
      <c r="D44" s="1">
        <v>240</v>
      </c>
      <c r="E44" s="1">
        <v>292</v>
      </c>
      <c r="F44" s="1">
        <v>300</v>
      </c>
      <c r="G44" s="1">
        <v>470</v>
      </c>
      <c r="H44" s="1">
        <v>530</v>
      </c>
      <c r="I44" s="1">
        <v>508</v>
      </c>
      <c r="J44" s="1">
        <v>444</v>
      </c>
      <c r="K44" s="1">
        <v>399</v>
      </c>
      <c r="L44" s="1">
        <v>371</v>
      </c>
      <c r="M44" s="1">
        <v>321</v>
      </c>
      <c r="N44" s="1">
        <f t="shared" si="2"/>
        <v>4619</v>
      </c>
    </row>
    <row r="45" spans="1:14" x14ac:dyDescent="0.25">
      <c r="A45" s="2" t="s">
        <v>36</v>
      </c>
      <c r="B45" s="1">
        <v>683</v>
      </c>
      <c r="C45" s="1">
        <v>632</v>
      </c>
      <c r="D45" s="1">
        <v>414</v>
      </c>
      <c r="E45" s="1">
        <v>481</v>
      </c>
      <c r="F45" s="1">
        <v>538</v>
      </c>
      <c r="G45" s="1">
        <v>829</v>
      </c>
      <c r="H45" s="1">
        <v>908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2"/>
        <v>4485</v>
      </c>
    </row>
    <row r="46" spans="1:14" x14ac:dyDescent="0.25">
      <c r="A46" s="2" t="s">
        <v>37</v>
      </c>
      <c r="B46" s="1">
        <v>16</v>
      </c>
      <c r="C46" s="1">
        <v>23</v>
      </c>
      <c r="D46" s="1">
        <v>22</v>
      </c>
      <c r="E46" s="1">
        <v>50</v>
      </c>
      <c r="F46" s="1">
        <v>7</v>
      </c>
      <c r="G46" s="1">
        <v>25</v>
      </c>
      <c r="H46" s="1">
        <v>57</v>
      </c>
      <c r="I46" s="1">
        <v>925</v>
      </c>
      <c r="J46" s="1">
        <v>807</v>
      </c>
      <c r="K46" s="1">
        <v>725</v>
      </c>
      <c r="L46" s="1">
        <v>675</v>
      </c>
      <c r="M46" s="1">
        <v>584</v>
      </c>
      <c r="N46" s="1">
        <f t="shared" si="2"/>
        <v>3916</v>
      </c>
    </row>
    <row r="47" spans="1:14" x14ac:dyDescent="0.25">
      <c r="A47" s="2" t="s">
        <v>38</v>
      </c>
      <c r="B47" s="1">
        <v>1468</v>
      </c>
      <c r="C47" s="1">
        <v>1374</v>
      </c>
      <c r="D47" s="1">
        <v>915</v>
      </c>
      <c r="E47" s="1">
        <v>1114</v>
      </c>
      <c r="F47" s="1">
        <v>1145</v>
      </c>
      <c r="G47" s="1">
        <v>1794</v>
      </c>
      <c r="H47" s="1">
        <v>2026</v>
      </c>
      <c r="I47" s="1">
        <v>1941</v>
      </c>
      <c r="J47" s="1">
        <v>1695</v>
      </c>
      <c r="K47" s="1">
        <v>1523</v>
      </c>
      <c r="L47" s="1">
        <v>1417</v>
      </c>
      <c r="M47" s="1">
        <v>1226</v>
      </c>
      <c r="N47" s="1">
        <f t="shared" si="2"/>
        <v>17638</v>
      </c>
    </row>
    <row r="48" spans="1:14" x14ac:dyDescent="0.25">
      <c r="A48" s="2" t="s">
        <v>39</v>
      </c>
      <c r="B48" s="1">
        <v>8420</v>
      </c>
      <c r="C48" s="1">
        <v>7884</v>
      </c>
      <c r="D48" s="1">
        <v>5251</v>
      </c>
      <c r="E48" s="1">
        <v>6391</v>
      </c>
      <c r="F48" s="1">
        <v>6569</v>
      </c>
      <c r="G48" s="1">
        <v>10292</v>
      </c>
      <c r="H48" s="1">
        <v>11621</v>
      </c>
      <c r="I48" s="1">
        <v>11138</v>
      </c>
      <c r="J48" s="1">
        <v>9724</v>
      </c>
      <c r="K48" s="1">
        <v>8737</v>
      </c>
      <c r="L48" s="1">
        <v>8130</v>
      </c>
      <c r="M48" s="1">
        <v>7036</v>
      </c>
      <c r="N48" s="1">
        <f t="shared" si="2"/>
        <v>101193</v>
      </c>
    </row>
    <row r="49" spans="1:14" x14ac:dyDescent="0.25">
      <c r="A49" s="2" t="s">
        <v>40</v>
      </c>
      <c r="B49" s="1">
        <v>121</v>
      </c>
      <c r="C49" s="1">
        <v>114</v>
      </c>
      <c r="D49" s="1">
        <v>76</v>
      </c>
      <c r="E49" s="1">
        <v>92</v>
      </c>
      <c r="F49" s="1">
        <v>95</v>
      </c>
      <c r="G49" s="1">
        <v>148</v>
      </c>
      <c r="H49" s="1">
        <v>168</v>
      </c>
      <c r="I49" s="1">
        <v>161</v>
      </c>
      <c r="J49" s="1">
        <v>140</v>
      </c>
      <c r="K49" s="1">
        <v>126</v>
      </c>
      <c r="L49" s="1">
        <v>117</v>
      </c>
      <c r="M49" s="1">
        <v>101</v>
      </c>
      <c r="N49" s="1">
        <f t="shared" si="2"/>
        <v>1459</v>
      </c>
    </row>
    <row r="50" spans="1:14" x14ac:dyDescent="0.25">
      <c r="A50" s="2" t="s">
        <v>41</v>
      </c>
      <c r="B50" s="1">
        <v>336</v>
      </c>
      <c r="C50" s="1">
        <v>315</v>
      </c>
      <c r="D50" s="1">
        <v>210</v>
      </c>
      <c r="E50" s="1">
        <v>255</v>
      </c>
      <c r="F50" s="1">
        <v>262</v>
      </c>
      <c r="G50" s="1">
        <v>411</v>
      </c>
      <c r="H50" s="1">
        <v>464</v>
      </c>
      <c r="I50" s="1">
        <v>445</v>
      </c>
      <c r="J50" s="1">
        <v>388</v>
      </c>
      <c r="K50" s="1">
        <v>349</v>
      </c>
      <c r="L50" s="1">
        <v>325</v>
      </c>
      <c r="M50" s="1">
        <v>281</v>
      </c>
      <c r="N50" s="1">
        <f t="shared" si="2"/>
        <v>4041</v>
      </c>
    </row>
    <row r="51" spans="1:14" x14ac:dyDescent="0.25">
      <c r="A51" s="2" t="s">
        <v>42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f t="shared" si="2"/>
        <v>0</v>
      </c>
    </row>
    <row r="52" spans="1:14" x14ac:dyDescent="0.25">
      <c r="A52" s="2" t="s">
        <v>43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f t="shared" si="2"/>
        <v>0</v>
      </c>
    </row>
    <row r="53" spans="1:14" x14ac:dyDescent="0.25">
      <c r="A53" s="7" t="s">
        <v>44</v>
      </c>
      <c r="B53" s="4">
        <f t="shared" ref="B53:M53" si="3">SUM(B27:B52)</f>
        <v>24968</v>
      </c>
      <c r="C53" s="4">
        <f t="shared" si="3"/>
        <v>23380</v>
      </c>
      <c r="D53" s="4">
        <f t="shared" si="3"/>
        <v>15567</v>
      </c>
      <c r="E53" s="4">
        <f t="shared" si="3"/>
        <v>18956</v>
      </c>
      <c r="F53" s="4">
        <f t="shared" si="3"/>
        <v>19479</v>
      </c>
      <c r="G53" s="4">
        <f t="shared" si="3"/>
        <v>30515</v>
      </c>
      <c r="H53" s="4">
        <f t="shared" si="3"/>
        <v>34460</v>
      </c>
      <c r="I53" s="4">
        <f t="shared" si="3"/>
        <v>33028</v>
      </c>
      <c r="J53" s="4">
        <f t="shared" si="3"/>
        <v>28832</v>
      </c>
      <c r="K53" s="4">
        <f t="shared" si="3"/>
        <v>25906</v>
      </c>
      <c r="L53" s="4">
        <f t="shared" si="3"/>
        <v>24108</v>
      </c>
      <c r="M53" s="4">
        <f t="shared" si="3"/>
        <v>20860</v>
      </c>
      <c r="N53" s="4">
        <f t="shared" si="2"/>
        <v>300059</v>
      </c>
    </row>
    <row r="54" spans="1:14" x14ac:dyDescent="0.25">
      <c r="A54" s="2" t="s">
        <v>45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f t="shared" si="2"/>
        <v>0</v>
      </c>
    </row>
    <row r="55" spans="1:14" x14ac:dyDescent="0.25">
      <c r="A55" s="2" t="s">
        <v>46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f t="shared" si="2"/>
        <v>0</v>
      </c>
    </row>
    <row r="56" spans="1:14" x14ac:dyDescent="0.25">
      <c r="A56" s="2" t="s">
        <v>47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 t="shared" si="2"/>
        <v>0</v>
      </c>
    </row>
    <row r="57" spans="1:14" x14ac:dyDescent="0.25">
      <c r="A57" s="2" t="s">
        <v>48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f t="shared" si="2"/>
        <v>0</v>
      </c>
    </row>
    <row r="58" spans="1:14" x14ac:dyDescent="0.25">
      <c r="A58" s="2" t="s">
        <v>49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f t="shared" si="2"/>
        <v>0</v>
      </c>
    </row>
    <row r="59" spans="1:14" x14ac:dyDescent="0.25">
      <c r="A59" s="2" t="s">
        <v>50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f t="shared" si="2"/>
        <v>0</v>
      </c>
    </row>
    <row r="60" spans="1:14" x14ac:dyDescent="0.25">
      <c r="A60" s="2" t="s">
        <v>51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f t="shared" si="2"/>
        <v>0</v>
      </c>
    </row>
    <row r="61" spans="1:14" x14ac:dyDescent="0.25">
      <c r="A61" s="2" t="s">
        <v>52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f t="shared" si="2"/>
        <v>0</v>
      </c>
    </row>
    <row r="62" spans="1:14" x14ac:dyDescent="0.25">
      <c r="A62" s="2" t="s">
        <v>53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f t="shared" si="2"/>
        <v>0</v>
      </c>
    </row>
    <row r="63" spans="1:14" x14ac:dyDescent="0.25">
      <c r="A63" s="2" t="s">
        <v>54</v>
      </c>
      <c r="B63" s="1">
        <v>4223</v>
      </c>
      <c r="C63" s="1">
        <v>3953</v>
      </c>
      <c r="D63" s="1">
        <v>2633</v>
      </c>
      <c r="E63" s="1">
        <v>3205</v>
      </c>
      <c r="F63" s="1">
        <v>3296</v>
      </c>
      <c r="G63" s="1">
        <v>5160</v>
      </c>
      <c r="H63" s="1">
        <v>5828</v>
      </c>
      <c r="I63" s="1">
        <v>5585</v>
      </c>
      <c r="J63" s="1">
        <v>4874</v>
      </c>
      <c r="K63" s="1">
        <v>4379</v>
      </c>
      <c r="L63" s="1">
        <v>4075</v>
      </c>
      <c r="M63" s="1">
        <v>3526</v>
      </c>
      <c r="N63" s="1">
        <f t="shared" si="2"/>
        <v>50737</v>
      </c>
    </row>
    <row r="64" spans="1:14" x14ac:dyDescent="0.25">
      <c r="A64" s="2" t="s">
        <v>55</v>
      </c>
      <c r="B64" s="1">
        <v>23</v>
      </c>
      <c r="C64" s="1">
        <v>22</v>
      </c>
      <c r="D64" s="1">
        <v>16</v>
      </c>
      <c r="E64" s="1">
        <v>18</v>
      </c>
      <c r="F64" s="1">
        <v>18</v>
      </c>
      <c r="G64" s="1">
        <v>28</v>
      </c>
      <c r="H64" s="1">
        <v>32</v>
      </c>
      <c r="I64" s="1">
        <v>31</v>
      </c>
      <c r="J64" s="1">
        <v>27</v>
      </c>
      <c r="K64" s="1">
        <v>24</v>
      </c>
      <c r="L64" s="1">
        <v>22</v>
      </c>
      <c r="M64" s="1">
        <v>19</v>
      </c>
      <c r="N64" s="1">
        <f t="shared" si="2"/>
        <v>280</v>
      </c>
    </row>
    <row r="65" spans="1:14" x14ac:dyDescent="0.25">
      <c r="A65" s="2" t="s">
        <v>67</v>
      </c>
      <c r="B65" s="1">
        <v>76</v>
      </c>
      <c r="C65" s="1">
        <v>71</v>
      </c>
      <c r="D65" s="1">
        <v>47</v>
      </c>
      <c r="E65" s="1">
        <v>59</v>
      </c>
      <c r="F65" s="1">
        <v>59</v>
      </c>
      <c r="G65" s="1">
        <v>93</v>
      </c>
      <c r="H65" s="1">
        <v>105</v>
      </c>
      <c r="I65" s="1">
        <v>100</v>
      </c>
      <c r="J65" s="1">
        <v>88</v>
      </c>
      <c r="K65" s="1">
        <v>79</v>
      </c>
      <c r="L65" s="1">
        <v>73</v>
      </c>
      <c r="M65" s="1">
        <v>63</v>
      </c>
      <c r="N65" s="1">
        <f t="shared" si="2"/>
        <v>913</v>
      </c>
    </row>
    <row r="66" spans="1:14" x14ac:dyDescent="0.25">
      <c r="A66" s="2" t="s">
        <v>56</v>
      </c>
      <c r="B66" s="1">
        <v>24</v>
      </c>
      <c r="C66" s="1">
        <v>22</v>
      </c>
      <c r="D66" s="1">
        <v>14</v>
      </c>
      <c r="E66" s="1">
        <v>18</v>
      </c>
      <c r="F66" s="1">
        <v>18</v>
      </c>
      <c r="G66" s="1">
        <v>28</v>
      </c>
      <c r="H66" s="1">
        <v>32</v>
      </c>
      <c r="I66" s="1">
        <v>31</v>
      </c>
      <c r="J66" s="1">
        <v>27</v>
      </c>
      <c r="K66" s="1">
        <v>24</v>
      </c>
      <c r="L66" s="1">
        <v>22</v>
      </c>
      <c r="M66" s="1">
        <v>19</v>
      </c>
      <c r="N66" s="1">
        <f t="shared" si="2"/>
        <v>279</v>
      </c>
    </row>
    <row r="67" spans="1:14" x14ac:dyDescent="0.25">
      <c r="A67" s="2" t="s">
        <v>57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f t="shared" si="2"/>
        <v>0</v>
      </c>
    </row>
    <row r="68" spans="1:14" x14ac:dyDescent="0.25">
      <c r="A68" s="2" t="s">
        <v>58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33</v>
      </c>
      <c r="I68" s="1">
        <v>31</v>
      </c>
      <c r="J68" s="1">
        <v>0</v>
      </c>
      <c r="K68" s="1">
        <v>0</v>
      </c>
      <c r="L68" s="1">
        <v>0</v>
      </c>
      <c r="M68" s="1">
        <v>0</v>
      </c>
      <c r="N68" s="1">
        <f t="shared" si="2"/>
        <v>64</v>
      </c>
    </row>
    <row r="69" spans="1:14" x14ac:dyDescent="0.25">
      <c r="A69" s="2" t="s">
        <v>59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f t="shared" si="2"/>
        <v>0</v>
      </c>
    </row>
    <row r="70" spans="1:14" x14ac:dyDescent="0.25">
      <c r="A70" s="2" t="s">
        <v>60</v>
      </c>
      <c r="B70" s="1">
        <v>23</v>
      </c>
      <c r="C70" s="1">
        <v>22</v>
      </c>
      <c r="D70" s="1">
        <v>14</v>
      </c>
      <c r="E70" s="1">
        <v>17</v>
      </c>
      <c r="F70" s="1">
        <v>18</v>
      </c>
      <c r="G70" s="1">
        <v>29</v>
      </c>
      <c r="H70" s="1">
        <v>0</v>
      </c>
      <c r="I70" s="1">
        <v>0</v>
      </c>
      <c r="J70" s="1">
        <v>28</v>
      </c>
      <c r="K70" s="1">
        <v>24</v>
      </c>
      <c r="L70" s="1">
        <v>22</v>
      </c>
      <c r="M70" s="1">
        <v>19</v>
      </c>
      <c r="N70" s="1">
        <f t="shared" si="2"/>
        <v>216</v>
      </c>
    </row>
    <row r="71" spans="1:14" x14ac:dyDescent="0.25">
      <c r="A71" s="2" t="s">
        <v>61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f t="shared" ref="N71:N75" si="4">SUM(B71:M71)</f>
        <v>0</v>
      </c>
    </row>
    <row r="72" spans="1:14" x14ac:dyDescent="0.25">
      <c r="A72" s="2" t="s">
        <v>62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f t="shared" si="4"/>
        <v>0</v>
      </c>
    </row>
    <row r="73" spans="1:14" x14ac:dyDescent="0.25">
      <c r="A73" s="2" t="s">
        <v>68</v>
      </c>
      <c r="B73" s="1">
        <v>636</v>
      </c>
      <c r="C73" s="1">
        <v>592</v>
      </c>
      <c r="D73" s="1">
        <v>394</v>
      </c>
      <c r="E73" s="1">
        <v>481</v>
      </c>
      <c r="F73" s="1">
        <v>492</v>
      </c>
      <c r="G73" s="1">
        <v>772</v>
      </c>
      <c r="H73" s="1">
        <v>872</v>
      </c>
      <c r="I73" s="1">
        <v>835</v>
      </c>
      <c r="J73" s="1">
        <v>733</v>
      </c>
      <c r="K73" s="1">
        <v>658</v>
      </c>
      <c r="L73" s="1">
        <v>613</v>
      </c>
      <c r="M73" s="1">
        <v>530</v>
      </c>
      <c r="N73" s="1">
        <f t="shared" si="4"/>
        <v>7608</v>
      </c>
    </row>
    <row r="74" spans="1:14" ht="15.75" thickBot="1" x14ac:dyDescent="0.3">
      <c r="A74" s="5" t="s">
        <v>63</v>
      </c>
      <c r="B74" s="6">
        <f t="shared" ref="B74:M74" si="5">SUM(B54:B73)</f>
        <v>5005</v>
      </c>
      <c r="C74" s="6">
        <f t="shared" si="5"/>
        <v>4682</v>
      </c>
      <c r="D74" s="6">
        <f t="shared" si="5"/>
        <v>3118</v>
      </c>
      <c r="E74" s="6">
        <f t="shared" si="5"/>
        <v>3798</v>
      </c>
      <c r="F74" s="6">
        <f t="shared" si="5"/>
        <v>3901</v>
      </c>
      <c r="G74" s="6">
        <f t="shared" si="5"/>
        <v>6110</v>
      </c>
      <c r="H74" s="6">
        <f t="shared" si="5"/>
        <v>6902</v>
      </c>
      <c r="I74" s="6">
        <f t="shared" si="5"/>
        <v>6613</v>
      </c>
      <c r="J74" s="6">
        <f t="shared" si="5"/>
        <v>5777</v>
      </c>
      <c r="K74" s="6">
        <f t="shared" si="5"/>
        <v>5188</v>
      </c>
      <c r="L74" s="6">
        <f t="shared" si="5"/>
        <v>4827</v>
      </c>
      <c r="M74" s="6">
        <f t="shared" si="5"/>
        <v>4176</v>
      </c>
      <c r="N74" s="6">
        <f t="shared" si="4"/>
        <v>60097</v>
      </c>
    </row>
    <row r="75" spans="1:14" x14ac:dyDescent="0.25">
      <c r="A75" s="3" t="s">
        <v>64</v>
      </c>
      <c r="B75" s="8">
        <f t="shared" ref="B75:M75" si="6">B26+B53+B74</f>
        <v>41439</v>
      </c>
      <c r="C75" s="8">
        <f t="shared" si="6"/>
        <v>38791</v>
      </c>
      <c r="D75" s="8">
        <f t="shared" si="6"/>
        <v>25843</v>
      </c>
      <c r="E75" s="8">
        <f t="shared" si="6"/>
        <v>31490</v>
      </c>
      <c r="F75" s="8">
        <f t="shared" si="6"/>
        <v>32258</v>
      </c>
      <c r="G75" s="8">
        <f t="shared" si="6"/>
        <v>50707</v>
      </c>
      <c r="H75" s="8">
        <f t="shared" si="6"/>
        <v>57172</v>
      </c>
      <c r="I75" s="8">
        <f t="shared" si="6"/>
        <v>54740</v>
      </c>
      <c r="J75" s="8">
        <f t="shared" si="6"/>
        <v>47860</v>
      </c>
      <c r="K75" s="8">
        <f t="shared" si="6"/>
        <v>42998</v>
      </c>
      <c r="L75" s="8">
        <f t="shared" si="6"/>
        <v>40014</v>
      </c>
      <c r="M75" s="8">
        <f t="shared" si="6"/>
        <v>34622</v>
      </c>
      <c r="N75" s="3">
        <f t="shared" si="4"/>
        <v>497934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5"/>
  <sheetViews>
    <sheetView workbookViewId="0">
      <pane xSplit="1" ySplit="6" topLeftCell="B64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">
        <v>86</v>
      </c>
    </row>
    <row r="3" spans="1:14" x14ac:dyDescent="0.25">
      <c r="A3" s="1" t="s">
        <v>92</v>
      </c>
    </row>
    <row r="4" spans="1:14" x14ac:dyDescent="0.25">
      <c r="A4" s="1" t="s">
        <v>82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B7" s="1">
        <v>71</v>
      </c>
      <c r="C7" s="1">
        <v>67</v>
      </c>
      <c r="D7" s="1">
        <v>45</v>
      </c>
      <c r="E7" s="1">
        <v>54</v>
      </c>
      <c r="F7" s="1">
        <v>55</v>
      </c>
      <c r="G7" s="1">
        <v>88</v>
      </c>
      <c r="H7" s="1">
        <v>99</v>
      </c>
      <c r="I7" s="1">
        <v>94</v>
      </c>
      <c r="J7" s="1">
        <v>83</v>
      </c>
      <c r="K7" s="1">
        <v>74</v>
      </c>
      <c r="L7" s="1">
        <v>69</v>
      </c>
      <c r="M7" s="1">
        <v>60</v>
      </c>
      <c r="N7" s="1">
        <f t="shared" ref="N7:N38" si="0">SUM(B7:M7)</f>
        <v>859</v>
      </c>
    </row>
    <row r="8" spans="1:14" x14ac:dyDescent="0.25">
      <c r="A8" s="2" t="s">
        <v>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</row>
    <row r="9" spans="1:14" x14ac:dyDescent="0.25">
      <c r="A9" s="2" t="s">
        <v>2</v>
      </c>
      <c r="B9" s="1">
        <v>11604</v>
      </c>
      <c r="C9" s="1">
        <v>10859</v>
      </c>
      <c r="D9" s="1">
        <v>7243</v>
      </c>
      <c r="E9" s="1">
        <v>8843</v>
      </c>
      <c r="F9" s="1">
        <v>8987</v>
      </c>
      <c r="G9" s="1">
        <v>14250</v>
      </c>
      <c r="H9" s="1">
        <v>15999</v>
      </c>
      <c r="I9" s="1">
        <v>15281</v>
      </c>
      <c r="J9" s="1">
        <v>13410</v>
      </c>
      <c r="K9" s="1">
        <v>12048</v>
      </c>
      <c r="L9" s="1">
        <v>11213</v>
      </c>
      <c r="M9" s="1">
        <v>9702</v>
      </c>
      <c r="N9" s="1">
        <f t="shared" si="0"/>
        <v>139439</v>
      </c>
    </row>
    <row r="10" spans="1:14" x14ac:dyDescent="0.25">
      <c r="A10" s="2" t="s">
        <v>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x14ac:dyDescent="0.25">
      <c r="A11" s="2" t="s">
        <v>4</v>
      </c>
      <c r="B11" s="1">
        <v>151</v>
      </c>
      <c r="C11" s="1">
        <v>141</v>
      </c>
      <c r="D11" s="1">
        <v>94</v>
      </c>
      <c r="E11" s="1">
        <v>115</v>
      </c>
      <c r="F11" s="1">
        <v>117</v>
      </c>
      <c r="G11" s="1">
        <v>185</v>
      </c>
      <c r="H11" s="1">
        <v>208</v>
      </c>
      <c r="I11" s="1">
        <v>199</v>
      </c>
      <c r="J11" s="1">
        <v>174</v>
      </c>
      <c r="K11" s="1">
        <v>157</v>
      </c>
      <c r="L11" s="1">
        <v>146</v>
      </c>
      <c r="M11" s="1">
        <v>126</v>
      </c>
      <c r="N11" s="1">
        <f t="shared" si="0"/>
        <v>1813</v>
      </c>
    </row>
    <row r="12" spans="1:14" x14ac:dyDescent="0.25">
      <c r="A12" s="2" t="s">
        <v>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x14ac:dyDescent="0.25">
      <c r="A13" s="2" t="s">
        <v>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x14ac:dyDescent="0.25">
      <c r="A14" s="2" t="s">
        <v>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x14ac:dyDescent="0.25">
      <c r="A15" s="2" t="s">
        <v>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x14ac:dyDescent="0.25">
      <c r="A16" s="2" t="s">
        <v>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x14ac:dyDescent="0.25">
      <c r="A17" s="2" t="s">
        <v>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x14ac:dyDescent="0.25">
      <c r="A18" s="2" t="s">
        <v>11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x14ac:dyDescent="0.25">
      <c r="A19" s="2" t="s">
        <v>12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x14ac:dyDescent="0.25">
      <c r="A20" s="2" t="s">
        <v>65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x14ac:dyDescent="0.25">
      <c r="A21" s="2" t="s">
        <v>13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x14ac:dyDescent="0.25">
      <c r="A22" s="2" t="s">
        <v>66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</row>
    <row r="23" spans="1:14" x14ac:dyDescent="0.25">
      <c r="A23" s="2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x14ac:dyDescent="0.25">
      <c r="A24" s="2" t="s">
        <v>15</v>
      </c>
      <c r="B24" s="1">
        <v>76</v>
      </c>
      <c r="C24" s="1">
        <v>71</v>
      </c>
      <c r="D24" s="1">
        <v>47</v>
      </c>
      <c r="E24" s="1">
        <v>58</v>
      </c>
      <c r="F24" s="1">
        <v>59</v>
      </c>
      <c r="G24" s="1">
        <v>93</v>
      </c>
      <c r="H24" s="1">
        <v>105</v>
      </c>
      <c r="I24" s="1">
        <v>100</v>
      </c>
      <c r="J24" s="1">
        <v>88</v>
      </c>
      <c r="K24" s="1">
        <v>79</v>
      </c>
      <c r="L24" s="1">
        <v>74</v>
      </c>
      <c r="M24" s="1">
        <v>64</v>
      </c>
      <c r="N24" s="1">
        <f t="shared" si="0"/>
        <v>914</v>
      </c>
    </row>
    <row r="25" spans="1:14" x14ac:dyDescent="0.25">
      <c r="A25" s="2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x14ac:dyDescent="0.25">
      <c r="A26" s="7" t="s">
        <v>17</v>
      </c>
      <c r="B26" s="4">
        <f t="shared" ref="B26:M26" si="1">SUM(B7:B25)</f>
        <v>11902</v>
      </c>
      <c r="C26" s="4">
        <f t="shared" si="1"/>
        <v>11138</v>
      </c>
      <c r="D26" s="4">
        <f t="shared" si="1"/>
        <v>7429</v>
      </c>
      <c r="E26" s="4">
        <f t="shared" si="1"/>
        <v>9070</v>
      </c>
      <c r="F26" s="4">
        <f t="shared" si="1"/>
        <v>9218</v>
      </c>
      <c r="G26" s="4">
        <f t="shared" si="1"/>
        <v>14616</v>
      </c>
      <c r="H26" s="4">
        <f t="shared" si="1"/>
        <v>16411</v>
      </c>
      <c r="I26" s="4">
        <f t="shared" si="1"/>
        <v>15674</v>
      </c>
      <c r="J26" s="4">
        <f t="shared" si="1"/>
        <v>13755</v>
      </c>
      <c r="K26" s="4">
        <f t="shared" si="1"/>
        <v>12358</v>
      </c>
      <c r="L26" s="4">
        <f t="shared" si="1"/>
        <v>11502</v>
      </c>
      <c r="M26" s="4">
        <f t="shared" si="1"/>
        <v>9952</v>
      </c>
      <c r="N26" s="4">
        <f t="shared" si="0"/>
        <v>143025</v>
      </c>
    </row>
    <row r="27" spans="1:14" x14ac:dyDescent="0.25">
      <c r="A27" s="2" t="s">
        <v>18</v>
      </c>
      <c r="B27" s="1">
        <v>279</v>
      </c>
      <c r="C27" s="1">
        <v>261</v>
      </c>
      <c r="D27" s="1">
        <v>174</v>
      </c>
      <c r="E27" s="1">
        <v>212</v>
      </c>
      <c r="F27" s="1">
        <v>217</v>
      </c>
      <c r="G27" s="1">
        <v>341</v>
      </c>
      <c r="H27" s="1">
        <v>385</v>
      </c>
      <c r="I27" s="1">
        <v>369</v>
      </c>
      <c r="J27" s="1">
        <v>322</v>
      </c>
      <c r="K27" s="1">
        <v>289</v>
      </c>
      <c r="L27" s="1">
        <v>269</v>
      </c>
      <c r="M27" s="1">
        <v>233</v>
      </c>
      <c r="N27" s="1">
        <f t="shared" si="0"/>
        <v>3351</v>
      </c>
    </row>
    <row r="28" spans="1:14" x14ac:dyDescent="0.25">
      <c r="A28" s="2" t="s">
        <v>19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0</v>
      </c>
    </row>
    <row r="29" spans="1:14" x14ac:dyDescent="0.25">
      <c r="A29" s="2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0"/>
        <v>0</v>
      </c>
    </row>
    <row r="30" spans="1:14" x14ac:dyDescent="0.25">
      <c r="A30" s="2" t="s">
        <v>21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0"/>
        <v>0</v>
      </c>
    </row>
    <row r="31" spans="1:14" x14ac:dyDescent="0.25">
      <c r="A31" s="2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0"/>
        <v>0</v>
      </c>
    </row>
    <row r="32" spans="1:14" x14ac:dyDescent="0.25">
      <c r="A32" s="2" t="s">
        <v>23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0"/>
        <v>0</v>
      </c>
    </row>
    <row r="33" spans="1:14" x14ac:dyDescent="0.25">
      <c r="A33" s="2" t="s">
        <v>24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0"/>
        <v>0</v>
      </c>
    </row>
    <row r="34" spans="1:14" x14ac:dyDescent="0.25">
      <c r="A34" s="2" t="s">
        <v>25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0"/>
        <v>0</v>
      </c>
    </row>
    <row r="35" spans="1:14" x14ac:dyDescent="0.25">
      <c r="A35" s="2" t="s">
        <v>26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0"/>
        <v>0</v>
      </c>
    </row>
    <row r="36" spans="1:14" x14ac:dyDescent="0.25">
      <c r="A36" s="2" t="s">
        <v>27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0"/>
        <v>0</v>
      </c>
    </row>
    <row r="37" spans="1:14" x14ac:dyDescent="0.25">
      <c r="A37" s="2" t="s">
        <v>28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0</v>
      </c>
    </row>
    <row r="38" spans="1:14" x14ac:dyDescent="0.25">
      <c r="A38" s="2" t="s">
        <v>29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0"/>
        <v>0</v>
      </c>
    </row>
    <row r="39" spans="1:14" x14ac:dyDescent="0.25">
      <c r="A39" s="2" t="s">
        <v>30</v>
      </c>
      <c r="B39" s="1">
        <v>785</v>
      </c>
      <c r="C39" s="1">
        <v>735</v>
      </c>
      <c r="D39" s="1">
        <v>489</v>
      </c>
      <c r="E39" s="1">
        <v>596</v>
      </c>
      <c r="F39" s="1">
        <v>612</v>
      </c>
      <c r="G39" s="1">
        <v>959</v>
      </c>
      <c r="H39" s="1">
        <v>1083</v>
      </c>
      <c r="I39" s="1">
        <v>1038</v>
      </c>
      <c r="J39" s="1">
        <v>906</v>
      </c>
      <c r="K39" s="1">
        <v>814</v>
      </c>
      <c r="L39" s="1">
        <v>758</v>
      </c>
      <c r="M39" s="1">
        <v>656</v>
      </c>
      <c r="N39" s="1">
        <f t="shared" ref="N39:N70" si="2">SUM(B39:M39)</f>
        <v>9431</v>
      </c>
    </row>
    <row r="40" spans="1:14" x14ac:dyDescent="0.25">
      <c r="A40" s="2" t="s">
        <v>31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2"/>
        <v>0</v>
      </c>
    </row>
    <row r="41" spans="1:14" x14ac:dyDescent="0.25">
      <c r="A41" s="2" t="s">
        <v>32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2"/>
        <v>0</v>
      </c>
    </row>
    <row r="42" spans="1:14" x14ac:dyDescent="0.25">
      <c r="A42" s="2" t="s">
        <v>33</v>
      </c>
      <c r="B42" s="1">
        <v>384</v>
      </c>
      <c r="C42" s="1">
        <v>360</v>
      </c>
      <c r="D42" s="1">
        <v>239</v>
      </c>
      <c r="E42" s="1">
        <v>292</v>
      </c>
      <c r="F42" s="1">
        <v>300</v>
      </c>
      <c r="G42" s="1">
        <v>469</v>
      </c>
      <c r="H42" s="1">
        <v>530</v>
      </c>
      <c r="I42" s="1">
        <v>508</v>
      </c>
      <c r="J42" s="1">
        <v>443</v>
      </c>
      <c r="K42" s="1">
        <v>398</v>
      </c>
      <c r="L42" s="1">
        <v>371</v>
      </c>
      <c r="M42" s="1">
        <v>321</v>
      </c>
      <c r="N42" s="1">
        <f t="shared" si="2"/>
        <v>4615</v>
      </c>
    </row>
    <row r="43" spans="1:14" x14ac:dyDescent="0.25">
      <c r="A43" s="2" t="s">
        <v>34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2"/>
        <v>0</v>
      </c>
    </row>
    <row r="44" spans="1:14" x14ac:dyDescent="0.25">
      <c r="A44" s="2" t="s">
        <v>35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2"/>
        <v>0</v>
      </c>
    </row>
    <row r="45" spans="1:14" x14ac:dyDescent="0.25">
      <c r="A45" s="2" t="s">
        <v>36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2"/>
        <v>0</v>
      </c>
    </row>
    <row r="46" spans="1:14" x14ac:dyDescent="0.25">
      <c r="A46" s="2" t="s">
        <v>37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2"/>
        <v>0</v>
      </c>
    </row>
    <row r="47" spans="1:14" x14ac:dyDescent="0.25">
      <c r="A47" s="2" t="s">
        <v>38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2"/>
        <v>0</v>
      </c>
    </row>
    <row r="48" spans="1:14" x14ac:dyDescent="0.25">
      <c r="A48" s="2" t="s">
        <v>39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2"/>
        <v>0</v>
      </c>
    </row>
    <row r="49" spans="1:14" x14ac:dyDescent="0.25">
      <c r="A49" s="2" t="s">
        <v>40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2"/>
        <v>0</v>
      </c>
    </row>
    <row r="50" spans="1:14" x14ac:dyDescent="0.25">
      <c r="A50" s="2" t="s">
        <v>41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2"/>
        <v>0</v>
      </c>
    </row>
    <row r="51" spans="1:14" x14ac:dyDescent="0.25">
      <c r="A51" s="2" t="s">
        <v>42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f t="shared" si="2"/>
        <v>0</v>
      </c>
    </row>
    <row r="52" spans="1:14" x14ac:dyDescent="0.25">
      <c r="A52" s="2" t="s">
        <v>43</v>
      </c>
      <c r="B52" s="1">
        <v>166</v>
      </c>
      <c r="C52" s="1">
        <v>156</v>
      </c>
      <c r="D52" s="1">
        <v>104</v>
      </c>
      <c r="E52" s="1">
        <v>126</v>
      </c>
      <c r="F52" s="1">
        <v>130</v>
      </c>
      <c r="G52" s="1">
        <v>203</v>
      </c>
      <c r="H52" s="1">
        <v>229</v>
      </c>
      <c r="I52" s="1">
        <v>220</v>
      </c>
      <c r="J52" s="1">
        <v>192</v>
      </c>
      <c r="K52" s="1">
        <v>172</v>
      </c>
      <c r="L52" s="1">
        <v>160</v>
      </c>
      <c r="M52" s="1">
        <v>139</v>
      </c>
      <c r="N52" s="1">
        <f t="shared" si="2"/>
        <v>1997</v>
      </c>
    </row>
    <row r="53" spans="1:14" x14ac:dyDescent="0.25">
      <c r="A53" s="7" t="s">
        <v>44</v>
      </c>
      <c r="B53" s="4">
        <f t="shared" ref="B53:M53" si="3">SUM(B27:B52)</f>
        <v>1614</v>
      </c>
      <c r="C53" s="4">
        <f t="shared" si="3"/>
        <v>1512</v>
      </c>
      <c r="D53" s="4">
        <f t="shared" si="3"/>
        <v>1006</v>
      </c>
      <c r="E53" s="4">
        <f t="shared" si="3"/>
        <v>1226</v>
      </c>
      <c r="F53" s="4">
        <f t="shared" si="3"/>
        <v>1259</v>
      </c>
      <c r="G53" s="4">
        <f t="shared" si="3"/>
        <v>1972</v>
      </c>
      <c r="H53" s="4">
        <f t="shared" si="3"/>
        <v>2227</v>
      </c>
      <c r="I53" s="4">
        <f t="shared" si="3"/>
        <v>2135</v>
      </c>
      <c r="J53" s="4">
        <f t="shared" si="3"/>
        <v>1863</v>
      </c>
      <c r="K53" s="4">
        <f t="shared" si="3"/>
        <v>1673</v>
      </c>
      <c r="L53" s="4">
        <f t="shared" si="3"/>
        <v>1558</v>
      </c>
      <c r="M53" s="4">
        <f t="shared" si="3"/>
        <v>1349</v>
      </c>
      <c r="N53" s="4">
        <f t="shared" si="2"/>
        <v>19394</v>
      </c>
    </row>
    <row r="54" spans="1:14" x14ac:dyDescent="0.25">
      <c r="A54" s="2" t="s">
        <v>45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f t="shared" si="2"/>
        <v>0</v>
      </c>
    </row>
    <row r="55" spans="1:14" x14ac:dyDescent="0.25">
      <c r="A55" s="2" t="s">
        <v>46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f t="shared" si="2"/>
        <v>0</v>
      </c>
    </row>
    <row r="56" spans="1:14" x14ac:dyDescent="0.25">
      <c r="A56" s="2" t="s">
        <v>47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 t="shared" si="2"/>
        <v>0</v>
      </c>
    </row>
    <row r="57" spans="1:14" x14ac:dyDescent="0.25">
      <c r="A57" s="2" t="s">
        <v>48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f t="shared" si="2"/>
        <v>0</v>
      </c>
    </row>
    <row r="58" spans="1:14" x14ac:dyDescent="0.25">
      <c r="A58" s="2" t="s">
        <v>49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f t="shared" si="2"/>
        <v>0</v>
      </c>
    </row>
    <row r="59" spans="1:14" x14ac:dyDescent="0.25">
      <c r="A59" s="2" t="s">
        <v>50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f t="shared" si="2"/>
        <v>0</v>
      </c>
    </row>
    <row r="60" spans="1:14" x14ac:dyDescent="0.25">
      <c r="A60" s="2" t="s">
        <v>51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f t="shared" si="2"/>
        <v>0</v>
      </c>
    </row>
    <row r="61" spans="1:14" x14ac:dyDescent="0.25">
      <c r="A61" s="2" t="s">
        <v>52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f t="shared" si="2"/>
        <v>0</v>
      </c>
    </row>
    <row r="62" spans="1:14" x14ac:dyDescent="0.25">
      <c r="A62" s="2" t="s">
        <v>53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f t="shared" si="2"/>
        <v>0</v>
      </c>
    </row>
    <row r="63" spans="1:14" x14ac:dyDescent="0.25">
      <c r="A63" s="2" t="s">
        <v>54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f t="shared" si="2"/>
        <v>0</v>
      </c>
    </row>
    <row r="64" spans="1:14" x14ac:dyDescent="0.25">
      <c r="A64" s="2" t="s">
        <v>55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f t="shared" si="2"/>
        <v>0</v>
      </c>
    </row>
    <row r="65" spans="1:14" x14ac:dyDescent="0.25">
      <c r="A65" s="2" t="s">
        <v>67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f t="shared" si="2"/>
        <v>0</v>
      </c>
    </row>
    <row r="66" spans="1:14" x14ac:dyDescent="0.25">
      <c r="A66" s="2" t="s">
        <v>56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f t="shared" si="2"/>
        <v>0</v>
      </c>
    </row>
    <row r="67" spans="1:14" x14ac:dyDescent="0.25">
      <c r="A67" s="2" t="s">
        <v>57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f t="shared" si="2"/>
        <v>0</v>
      </c>
    </row>
    <row r="68" spans="1:14" x14ac:dyDescent="0.25">
      <c r="A68" s="2" t="s">
        <v>58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f t="shared" si="2"/>
        <v>0</v>
      </c>
    </row>
    <row r="69" spans="1:14" x14ac:dyDescent="0.25">
      <c r="A69" s="2" t="s">
        <v>59</v>
      </c>
      <c r="B69" s="1">
        <v>75</v>
      </c>
      <c r="C69" s="1">
        <v>71</v>
      </c>
      <c r="D69" s="1">
        <v>47</v>
      </c>
      <c r="E69" s="1">
        <v>57</v>
      </c>
      <c r="F69" s="1">
        <v>60</v>
      </c>
      <c r="G69" s="1">
        <v>92</v>
      </c>
      <c r="H69" s="1">
        <v>104</v>
      </c>
      <c r="I69" s="1">
        <v>98</v>
      </c>
      <c r="J69" s="1">
        <v>89</v>
      </c>
      <c r="K69" s="1">
        <v>80</v>
      </c>
      <c r="L69" s="1">
        <v>74</v>
      </c>
      <c r="M69" s="1">
        <v>64</v>
      </c>
      <c r="N69" s="1">
        <f t="shared" si="2"/>
        <v>911</v>
      </c>
    </row>
    <row r="70" spans="1:14" x14ac:dyDescent="0.25">
      <c r="A70" s="2" t="s">
        <v>60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 t="shared" si="2"/>
        <v>0</v>
      </c>
    </row>
    <row r="71" spans="1:14" x14ac:dyDescent="0.25">
      <c r="A71" s="2" t="s">
        <v>61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f t="shared" ref="N71:N75" si="4">SUM(B71:M71)</f>
        <v>0</v>
      </c>
    </row>
    <row r="72" spans="1:14" x14ac:dyDescent="0.25">
      <c r="A72" s="2" t="s">
        <v>62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f t="shared" si="4"/>
        <v>0</v>
      </c>
    </row>
    <row r="73" spans="1:14" x14ac:dyDescent="0.25">
      <c r="A73" s="2" t="s">
        <v>68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f t="shared" si="4"/>
        <v>0</v>
      </c>
    </row>
    <row r="74" spans="1:14" ht="15.75" thickBot="1" x14ac:dyDescent="0.3">
      <c r="A74" s="5" t="s">
        <v>63</v>
      </c>
      <c r="B74" s="6">
        <f t="shared" ref="B74:M74" si="5">SUM(B54:B73)</f>
        <v>75</v>
      </c>
      <c r="C74" s="6">
        <f t="shared" si="5"/>
        <v>71</v>
      </c>
      <c r="D74" s="6">
        <f t="shared" si="5"/>
        <v>47</v>
      </c>
      <c r="E74" s="6">
        <f t="shared" si="5"/>
        <v>57</v>
      </c>
      <c r="F74" s="6">
        <f t="shared" si="5"/>
        <v>60</v>
      </c>
      <c r="G74" s="6">
        <f t="shared" si="5"/>
        <v>92</v>
      </c>
      <c r="H74" s="6">
        <f t="shared" si="5"/>
        <v>104</v>
      </c>
      <c r="I74" s="6">
        <f t="shared" si="5"/>
        <v>98</v>
      </c>
      <c r="J74" s="6">
        <f t="shared" si="5"/>
        <v>89</v>
      </c>
      <c r="K74" s="6">
        <f t="shared" si="5"/>
        <v>80</v>
      </c>
      <c r="L74" s="6">
        <f t="shared" si="5"/>
        <v>74</v>
      </c>
      <c r="M74" s="6">
        <f t="shared" si="5"/>
        <v>64</v>
      </c>
      <c r="N74" s="6">
        <f t="shared" si="4"/>
        <v>911</v>
      </c>
    </row>
    <row r="75" spans="1:14" x14ac:dyDescent="0.25">
      <c r="A75" s="3" t="s">
        <v>64</v>
      </c>
      <c r="B75" s="8">
        <f t="shared" ref="B75:M75" si="6">B26+B53+B74</f>
        <v>13591</v>
      </c>
      <c r="C75" s="8">
        <f t="shared" si="6"/>
        <v>12721</v>
      </c>
      <c r="D75" s="8">
        <f t="shared" si="6"/>
        <v>8482</v>
      </c>
      <c r="E75" s="8">
        <f t="shared" si="6"/>
        <v>10353</v>
      </c>
      <c r="F75" s="8">
        <f t="shared" si="6"/>
        <v>10537</v>
      </c>
      <c r="G75" s="8">
        <f t="shared" si="6"/>
        <v>16680</v>
      </c>
      <c r="H75" s="8">
        <f t="shared" si="6"/>
        <v>18742</v>
      </c>
      <c r="I75" s="8">
        <f t="shared" si="6"/>
        <v>17907</v>
      </c>
      <c r="J75" s="8">
        <f t="shared" si="6"/>
        <v>15707</v>
      </c>
      <c r="K75" s="8">
        <f t="shared" si="6"/>
        <v>14111</v>
      </c>
      <c r="L75" s="8">
        <f t="shared" si="6"/>
        <v>13134</v>
      </c>
      <c r="M75" s="8">
        <f t="shared" si="6"/>
        <v>11365</v>
      </c>
      <c r="N75" s="3">
        <f t="shared" si="4"/>
        <v>163330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">
        <v>86</v>
      </c>
    </row>
    <row r="3" spans="1:14" x14ac:dyDescent="0.25">
      <c r="A3" s="1" t="s">
        <v>93</v>
      </c>
    </row>
    <row r="4" spans="1:14" x14ac:dyDescent="0.25">
      <c r="A4" s="1" t="s">
        <v>82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N7" s="1">
        <f t="shared" ref="N7:N38" si="0">SUM(B7:M7)</f>
        <v>0</v>
      </c>
    </row>
    <row r="8" spans="1:14" x14ac:dyDescent="0.25">
      <c r="A8" s="2" t="s">
        <v>1</v>
      </c>
      <c r="N8" s="1">
        <f t="shared" si="0"/>
        <v>0</v>
      </c>
    </row>
    <row r="9" spans="1:14" x14ac:dyDescent="0.25">
      <c r="A9" s="2" t="s">
        <v>2</v>
      </c>
      <c r="N9" s="1">
        <f t="shared" si="0"/>
        <v>0</v>
      </c>
    </row>
    <row r="10" spans="1:14" x14ac:dyDescent="0.25">
      <c r="A10" s="2" t="s">
        <v>3</v>
      </c>
      <c r="B10" s="1">
        <v>26</v>
      </c>
      <c r="C10" s="1">
        <v>24</v>
      </c>
      <c r="D10" s="1">
        <v>16</v>
      </c>
      <c r="E10" s="1">
        <v>20</v>
      </c>
      <c r="F10" s="1">
        <v>20</v>
      </c>
      <c r="G10" s="1">
        <v>32</v>
      </c>
      <c r="H10" s="1">
        <v>36</v>
      </c>
      <c r="I10" s="1">
        <v>34</v>
      </c>
      <c r="J10" s="1">
        <v>30</v>
      </c>
      <c r="K10" s="1">
        <v>27</v>
      </c>
      <c r="L10" s="1">
        <v>25</v>
      </c>
      <c r="M10" s="1">
        <v>22</v>
      </c>
      <c r="N10" s="1">
        <f t="shared" si="0"/>
        <v>312</v>
      </c>
    </row>
    <row r="11" spans="1:14" x14ac:dyDescent="0.25">
      <c r="A11" s="2" t="s">
        <v>4</v>
      </c>
      <c r="N11" s="1">
        <f t="shared" si="0"/>
        <v>0</v>
      </c>
    </row>
    <row r="12" spans="1:14" x14ac:dyDescent="0.25">
      <c r="A12" s="2" t="s">
        <v>5</v>
      </c>
      <c r="B12" s="1">
        <v>32</v>
      </c>
      <c r="C12" s="1">
        <v>31</v>
      </c>
      <c r="D12" s="1">
        <v>19</v>
      </c>
      <c r="E12" s="1">
        <v>24</v>
      </c>
      <c r="F12" s="1">
        <v>24</v>
      </c>
      <c r="G12" s="1">
        <v>40</v>
      </c>
      <c r="H12" s="1">
        <v>45</v>
      </c>
      <c r="I12" s="1">
        <v>42</v>
      </c>
      <c r="J12" s="1">
        <v>34</v>
      </c>
      <c r="K12" s="1">
        <v>31</v>
      </c>
      <c r="L12" s="1">
        <v>29</v>
      </c>
      <c r="M12" s="1">
        <v>25</v>
      </c>
      <c r="N12" s="1">
        <f t="shared" si="0"/>
        <v>376</v>
      </c>
    </row>
    <row r="13" spans="1:14" x14ac:dyDescent="0.25">
      <c r="A13" s="2" t="s">
        <v>6</v>
      </c>
      <c r="B13" s="1">
        <v>184</v>
      </c>
      <c r="C13" s="1">
        <v>172</v>
      </c>
      <c r="D13" s="1">
        <v>115</v>
      </c>
      <c r="E13" s="1">
        <v>140</v>
      </c>
      <c r="F13" s="1">
        <v>143</v>
      </c>
      <c r="G13" s="1">
        <v>226</v>
      </c>
      <c r="H13" s="1">
        <v>254</v>
      </c>
      <c r="I13" s="1">
        <v>243</v>
      </c>
      <c r="J13" s="1">
        <v>213</v>
      </c>
      <c r="K13" s="1">
        <v>191</v>
      </c>
      <c r="L13" s="1">
        <v>178</v>
      </c>
      <c r="M13" s="1">
        <v>154</v>
      </c>
      <c r="N13" s="1">
        <f t="shared" si="0"/>
        <v>2213</v>
      </c>
    </row>
    <row r="14" spans="1:14" x14ac:dyDescent="0.25">
      <c r="A14" s="2" t="s">
        <v>7</v>
      </c>
      <c r="B14" s="1">
        <v>110</v>
      </c>
      <c r="C14" s="1">
        <v>103</v>
      </c>
      <c r="D14" s="1">
        <v>69</v>
      </c>
      <c r="E14" s="1">
        <v>84</v>
      </c>
      <c r="F14" s="1">
        <v>85</v>
      </c>
      <c r="G14" s="1">
        <v>135</v>
      </c>
      <c r="H14" s="1">
        <v>152</v>
      </c>
      <c r="I14" s="1">
        <v>145</v>
      </c>
      <c r="J14" s="1">
        <v>127</v>
      </c>
      <c r="K14" s="1">
        <v>115</v>
      </c>
      <c r="L14" s="1">
        <v>107</v>
      </c>
      <c r="M14" s="1">
        <v>92</v>
      </c>
      <c r="N14" s="1">
        <f t="shared" si="0"/>
        <v>1324</v>
      </c>
    </row>
    <row r="15" spans="1:14" x14ac:dyDescent="0.25">
      <c r="A15" s="2" t="s">
        <v>8</v>
      </c>
      <c r="N15" s="1">
        <f t="shared" si="0"/>
        <v>0</v>
      </c>
    </row>
    <row r="16" spans="1:14" x14ac:dyDescent="0.25">
      <c r="A16" s="2" t="s">
        <v>9</v>
      </c>
      <c r="N16" s="1">
        <f t="shared" si="0"/>
        <v>0</v>
      </c>
    </row>
    <row r="17" spans="1:14" x14ac:dyDescent="0.25">
      <c r="A17" s="2" t="s">
        <v>10</v>
      </c>
      <c r="N17" s="1">
        <f t="shared" si="0"/>
        <v>0</v>
      </c>
    </row>
    <row r="18" spans="1:14" x14ac:dyDescent="0.25">
      <c r="A18" s="2" t="s">
        <v>11</v>
      </c>
      <c r="B18" s="1">
        <v>193</v>
      </c>
      <c r="C18" s="1">
        <v>181</v>
      </c>
      <c r="D18" s="1">
        <v>121</v>
      </c>
      <c r="E18" s="1">
        <v>147</v>
      </c>
      <c r="F18" s="1">
        <v>150</v>
      </c>
      <c r="G18" s="1">
        <v>238</v>
      </c>
      <c r="H18" s="1">
        <v>267</v>
      </c>
      <c r="I18" s="1">
        <v>255</v>
      </c>
      <c r="J18" s="1">
        <v>223</v>
      </c>
      <c r="K18" s="1">
        <v>201</v>
      </c>
      <c r="L18" s="1">
        <v>187</v>
      </c>
      <c r="M18" s="1">
        <v>162</v>
      </c>
      <c r="N18" s="1">
        <f t="shared" si="0"/>
        <v>2325</v>
      </c>
    </row>
    <row r="19" spans="1:14" x14ac:dyDescent="0.25">
      <c r="A19" s="2" t="s">
        <v>12</v>
      </c>
      <c r="N19" s="1">
        <f t="shared" si="0"/>
        <v>0</v>
      </c>
    </row>
    <row r="20" spans="1:14" x14ac:dyDescent="0.25">
      <c r="A20" s="2" t="s">
        <v>65</v>
      </c>
      <c r="B20" s="1">
        <v>16</v>
      </c>
      <c r="C20" s="1">
        <v>15</v>
      </c>
      <c r="D20" s="1">
        <v>10</v>
      </c>
      <c r="E20" s="1">
        <v>12</v>
      </c>
      <c r="F20" s="1">
        <v>12</v>
      </c>
      <c r="G20" s="1">
        <v>19</v>
      </c>
      <c r="H20" s="1">
        <v>22</v>
      </c>
      <c r="I20" s="1">
        <v>21</v>
      </c>
      <c r="J20" s="1">
        <v>18</v>
      </c>
      <c r="K20" s="1">
        <v>16</v>
      </c>
      <c r="L20" s="1">
        <v>15</v>
      </c>
      <c r="M20" s="1">
        <v>13</v>
      </c>
      <c r="N20" s="1">
        <f t="shared" si="0"/>
        <v>189</v>
      </c>
    </row>
    <row r="21" spans="1:14" x14ac:dyDescent="0.25">
      <c r="A21" s="2" t="s">
        <v>13</v>
      </c>
      <c r="B21" s="1">
        <v>316</v>
      </c>
      <c r="C21" s="1">
        <v>296</v>
      </c>
      <c r="D21" s="1">
        <v>198</v>
      </c>
      <c r="E21" s="1">
        <v>241</v>
      </c>
      <c r="F21" s="1">
        <v>245</v>
      </c>
      <c r="G21" s="1">
        <v>389</v>
      </c>
      <c r="H21" s="1">
        <v>436</v>
      </c>
      <c r="I21" s="1">
        <v>417</v>
      </c>
      <c r="J21" s="1">
        <v>365</v>
      </c>
      <c r="K21" s="1">
        <v>329</v>
      </c>
      <c r="L21" s="1">
        <v>305</v>
      </c>
      <c r="M21" s="1">
        <v>264</v>
      </c>
      <c r="N21" s="1">
        <f t="shared" si="0"/>
        <v>3801</v>
      </c>
    </row>
    <row r="22" spans="1:14" x14ac:dyDescent="0.25">
      <c r="A22" s="2" t="s">
        <v>66</v>
      </c>
      <c r="N22" s="1">
        <f t="shared" si="0"/>
        <v>0</v>
      </c>
    </row>
    <row r="23" spans="1:14" x14ac:dyDescent="0.25">
      <c r="A23" s="2" t="s">
        <v>14</v>
      </c>
      <c r="B23" s="1">
        <v>550</v>
      </c>
      <c r="C23" s="1">
        <v>515</v>
      </c>
      <c r="D23" s="1">
        <v>344</v>
      </c>
      <c r="E23" s="1">
        <v>419</v>
      </c>
      <c r="F23" s="1">
        <v>426</v>
      </c>
      <c r="G23" s="1">
        <v>676</v>
      </c>
      <c r="H23" s="1">
        <v>759</v>
      </c>
      <c r="I23" s="1">
        <v>725</v>
      </c>
      <c r="J23" s="1">
        <v>636</v>
      </c>
      <c r="K23" s="1">
        <v>572</v>
      </c>
      <c r="L23" s="1">
        <v>532</v>
      </c>
      <c r="M23" s="1">
        <v>460</v>
      </c>
      <c r="N23" s="1">
        <f t="shared" si="0"/>
        <v>6614</v>
      </c>
    </row>
    <row r="24" spans="1:14" x14ac:dyDescent="0.25">
      <c r="A24" s="2" t="s">
        <v>15</v>
      </c>
      <c r="N24" s="1">
        <f t="shared" si="0"/>
        <v>0</v>
      </c>
    </row>
    <row r="25" spans="1:14" x14ac:dyDescent="0.25">
      <c r="A25" s="2" t="s">
        <v>16</v>
      </c>
      <c r="B25" s="1">
        <v>590</v>
      </c>
      <c r="C25" s="1">
        <v>552</v>
      </c>
      <c r="D25" s="1">
        <v>369</v>
      </c>
      <c r="E25" s="1">
        <v>449</v>
      </c>
      <c r="F25" s="1">
        <v>456</v>
      </c>
      <c r="G25" s="1">
        <v>725</v>
      </c>
      <c r="H25" s="1">
        <v>814</v>
      </c>
      <c r="I25" s="1">
        <v>777</v>
      </c>
      <c r="J25" s="1">
        <v>682</v>
      </c>
      <c r="K25" s="1">
        <v>613</v>
      </c>
      <c r="L25" s="1">
        <v>570</v>
      </c>
      <c r="M25" s="1">
        <v>493</v>
      </c>
      <c r="N25" s="1">
        <f t="shared" si="0"/>
        <v>7090</v>
      </c>
    </row>
    <row r="26" spans="1:14" x14ac:dyDescent="0.25">
      <c r="A26" s="7" t="s">
        <v>17</v>
      </c>
      <c r="B26" s="4">
        <f t="shared" ref="B26:M26" si="1">SUM(B7:B25)</f>
        <v>2017</v>
      </c>
      <c r="C26" s="4">
        <f t="shared" si="1"/>
        <v>1889</v>
      </c>
      <c r="D26" s="4">
        <f t="shared" si="1"/>
        <v>1261</v>
      </c>
      <c r="E26" s="4">
        <f t="shared" si="1"/>
        <v>1536</v>
      </c>
      <c r="F26" s="4">
        <f t="shared" si="1"/>
        <v>1561</v>
      </c>
      <c r="G26" s="4">
        <f t="shared" si="1"/>
        <v>2480</v>
      </c>
      <c r="H26" s="4">
        <f t="shared" si="1"/>
        <v>2785</v>
      </c>
      <c r="I26" s="4">
        <f t="shared" si="1"/>
        <v>2659</v>
      </c>
      <c r="J26" s="4">
        <f t="shared" si="1"/>
        <v>2328</v>
      </c>
      <c r="K26" s="4">
        <f t="shared" si="1"/>
        <v>2095</v>
      </c>
      <c r="L26" s="4">
        <f t="shared" si="1"/>
        <v>1948</v>
      </c>
      <c r="M26" s="4">
        <f t="shared" si="1"/>
        <v>1685</v>
      </c>
      <c r="N26" s="4">
        <f t="shared" si="0"/>
        <v>24244</v>
      </c>
    </row>
    <row r="27" spans="1:14" x14ac:dyDescent="0.25">
      <c r="A27" s="2" t="s">
        <v>18</v>
      </c>
      <c r="N27" s="1">
        <f t="shared" si="0"/>
        <v>0</v>
      </c>
    </row>
    <row r="28" spans="1:14" x14ac:dyDescent="0.25">
      <c r="A28" s="2" t="s">
        <v>19</v>
      </c>
      <c r="N28" s="1">
        <f t="shared" si="0"/>
        <v>0</v>
      </c>
    </row>
    <row r="29" spans="1:14" x14ac:dyDescent="0.25">
      <c r="A29" s="2" t="s">
        <v>20</v>
      </c>
      <c r="N29" s="1">
        <f t="shared" si="0"/>
        <v>0</v>
      </c>
    </row>
    <row r="30" spans="1:14" x14ac:dyDescent="0.25">
      <c r="A30" s="2" t="s">
        <v>21</v>
      </c>
      <c r="B30" s="1">
        <v>100</v>
      </c>
      <c r="C30" s="1">
        <v>94</v>
      </c>
      <c r="D30" s="1">
        <v>62</v>
      </c>
      <c r="E30" s="1">
        <v>76</v>
      </c>
      <c r="F30" s="1">
        <v>78</v>
      </c>
      <c r="G30" s="1">
        <v>122</v>
      </c>
      <c r="H30" s="1">
        <v>138</v>
      </c>
      <c r="I30" s="1">
        <v>132</v>
      </c>
      <c r="J30" s="1">
        <v>115</v>
      </c>
      <c r="K30" s="1">
        <v>104</v>
      </c>
      <c r="L30" s="1">
        <v>97</v>
      </c>
      <c r="M30" s="1">
        <v>84</v>
      </c>
      <c r="N30" s="1">
        <f t="shared" si="0"/>
        <v>1202</v>
      </c>
    </row>
    <row r="31" spans="1:14" x14ac:dyDescent="0.25">
      <c r="A31" s="2" t="s">
        <v>22</v>
      </c>
      <c r="B31" s="1">
        <v>63</v>
      </c>
      <c r="C31" s="1">
        <v>59</v>
      </c>
      <c r="D31" s="1">
        <v>39</v>
      </c>
      <c r="E31" s="1">
        <v>48</v>
      </c>
      <c r="F31" s="1">
        <v>49</v>
      </c>
      <c r="G31" s="1">
        <v>77</v>
      </c>
      <c r="H31" s="1">
        <v>87</v>
      </c>
      <c r="I31" s="1">
        <v>83</v>
      </c>
      <c r="J31" s="1">
        <v>73</v>
      </c>
      <c r="K31" s="1">
        <v>65</v>
      </c>
      <c r="L31" s="1">
        <v>61</v>
      </c>
      <c r="M31" s="1">
        <v>53</v>
      </c>
      <c r="N31" s="1">
        <f t="shared" si="0"/>
        <v>757</v>
      </c>
    </row>
    <row r="32" spans="1:14" x14ac:dyDescent="0.25">
      <c r="A32" s="2" t="s">
        <v>23</v>
      </c>
      <c r="B32" s="1">
        <v>102</v>
      </c>
      <c r="C32" s="1">
        <v>96</v>
      </c>
      <c r="D32" s="1">
        <v>64</v>
      </c>
      <c r="E32" s="1">
        <v>78</v>
      </c>
      <c r="F32" s="1">
        <v>80</v>
      </c>
      <c r="G32" s="1">
        <v>125</v>
      </c>
      <c r="H32" s="1">
        <v>141</v>
      </c>
      <c r="I32" s="1">
        <v>135</v>
      </c>
      <c r="J32" s="1">
        <v>118</v>
      </c>
      <c r="K32" s="1">
        <v>106</v>
      </c>
      <c r="L32" s="1">
        <v>99</v>
      </c>
      <c r="M32" s="1">
        <v>85</v>
      </c>
      <c r="N32" s="1">
        <f t="shared" si="0"/>
        <v>1229</v>
      </c>
    </row>
    <row r="33" spans="1:14" x14ac:dyDescent="0.25">
      <c r="A33" s="2" t="s">
        <v>24</v>
      </c>
      <c r="B33" s="1">
        <v>36</v>
      </c>
      <c r="C33" s="1">
        <v>33</v>
      </c>
      <c r="D33" s="1">
        <v>22</v>
      </c>
      <c r="E33" s="1">
        <v>27</v>
      </c>
      <c r="F33" s="1">
        <v>28</v>
      </c>
      <c r="G33" s="1">
        <v>43</v>
      </c>
      <c r="H33" s="1">
        <v>49</v>
      </c>
      <c r="I33" s="1">
        <v>47</v>
      </c>
      <c r="J33" s="1">
        <v>41</v>
      </c>
      <c r="K33" s="1">
        <v>37</v>
      </c>
      <c r="L33" s="1">
        <v>34</v>
      </c>
      <c r="M33" s="1">
        <v>30</v>
      </c>
      <c r="N33" s="1">
        <f t="shared" si="0"/>
        <v>427</v>
      </c>
    </row>
    <row r="34" spans="1:14" x14ac:dyDescent="0.25">
      <c r="A34" s="2" t="s">
        <v>25</v>
      </c>
      <c r="B34" s="1">
        <v>130</v>
      </c>
      <c r="C34" s="1">
        <v>122</v>
      </c>
      <c r="D34" s="1">
        <v>81</v>
      </c>
      <c r="E34" s="1">
        <v>99</v>
      </c>
      <c r="F34" s="1">
        <v>101</v>
      </c>
      <c r="G34" s="1">
        <v>159</v>
      </c>
      <c r="H34" s="1">
        <v>180</v>
      </c>
      <c r="I34" s="1">
        <v>172</v>
      </c>
      <c r="J34" s="1">
        <v>150</v>
      </c>
      <c r="K34" s="1">
        <v>135</v>
      </c>
      <c r="L34" s="1">
        <v>126</v>
      </c>
      <c r="M34" s="1">
        <v>109</v>
      </c>
      <c r="N34" s="1">
        <f t="shared" si="0"/>
        <v>1564</v>
      </c>
    </row>
    <row r="35" spans="1:14" x14ac:dyDescent="0.25">
      <c r="A35" s="2" t="s">
        <v>26</v>
      </c>
      <c r="N35" s="1">
        <f t="shared" si="0"/>
        <v>0</v>
      </c>
    </row>
    <row r="36" spans="1:14" x14ac:dyDescent="0.25">
      <c r="A36" s="2" t="s">
        <v>27</v>
      </c>
      <c r="N36" s="1">
        <f t="shared" si="0"/>
        <v>0</v>
      </c>
    </row>
    <row r="37" spans="1:14" x14ac:dyDescent="0.25">
      <c r="A37" s="2" t="s">
        <v>28</v>
      </c>
      <c r="N37" s="1">
        <f t="shared" si="0"/>
        <v>0</v>
      </c>
    </row>
    <row r="38" spans="1:14" x14ac:dyDescent="0.25">
      <c r="A38" s="2" t="s">
        <v>29</v>
      </c>
      <c r="N38" s="1">
        <f t="shared" si="0"/>
        <v>0</v>
      </c>
    </row>
    <row r="39" spans="1:14" x14ac:dyDescent="0.25">
      <c r="A39" s="2" t="s">
        <v>30</v>
      </c>
      <c r="N39" s="1">
        <f t="shared" ref="N39:N70" si="2">SUM(B39:M39)</f>
        <v>0</v>
      </c>
    </row>
    <row r="40" spans="1:14" x14ac:dyDescent="0.25">
      <c r="A40" s="2" t="s">
        <v>31</v>
      </c>
      <c r="N40" s="1">
        <f t="shared" si="2"/>
        <v>0</v>
      </c>
    </row>
    <row r="41" spans="1:14" x14ac:dyDescent="0.25">
      <c r="A41" s="2" t="s">
        <v>32</v>
      </c>
      <c r="N41" s="1">
        <f t="shared" si="2"/>
        <v>0</v>
      </c>
    </row>
    <row r="42" spans="1:14" x14ac:dyDescent="0.25">
      <c r="A42" s="2" t="s">
        <v>33</v>
      </c>
      <c r="N42" s="1">
        <f t="shared" si="2"/>
        <v>0</v>
      </c>
    </row>
    <row r="43" spans="1:14" x14ac:dyDescent="0.25">
      <c r="A43" s="2" t="s">
        <v>34</v>
      </c>
      <c r="N43" s="1">
        <f t="shared" si="2"/>
        <v>0</v>
      </c>
    </row>
    <row r="44" spans="1:14" x14ac:dyDescent="0.25">
      <c r="A44" s="2" t="s">
        <v>35</v>
      </c>
      <c r="N44" s="1">
        <f t="shared" si="2"/>
        <v>0</v>
      </c>
    </row>
    <row r="45" spans="1:14" x14ac:dyDescent="0.25">
      <c r="A45" s="2" t="s">
        <v>36</v>
      </c>
      <c r="N45" s="1">
        <f t="shared" si="2"/>
        <v>0</v>
      </c>
    </row>
    <row r="46" spans="1:14" x14ac:dyDescent="0.25">
      <c r="A46" s="2" t="s">
        <v>37</v>
      </c>
      <c r="N46" s="1">
        <f t="shared" si="2"/>
        <v>0</v>
      </c>
    </row>
    <row r="47" spans="1:14" x14ac:dyDescent="0.25">
      <c r="A47" s="2" t="s">
        <v>38</v>
      </c>
      <c r="N47" s="1">
        <f t="shared" si="2"/>
        <v>0</v>
      </c>
    </row>
    <row r="48" spans="1:14" x14ac:dyDescent="0.25">
      <c r="A48" s="2" t="s">
        <v>39</v>
      </c>
      <c r="N48" s="1">
        <f t="shared" si="2"/>
        <v>0</v>
      </c>
    </row>
    <row r="49" spans="1:14" x14ac:dyDescent="0.25">
      <c r="A49" s="2" t="s">
        <v>40</v>
      </c>
      <c r="N49" s="1">
        <f t="shared" si="2"/>
        <v>0</v>
      </c>
    </row>
    <row r="50" spans="1:14" x14ac:dyDescent="0.25">
      <c r="A50" s="2" t="s">
        <v>41</v>
      </c>
      <c r="N50" s="1">
        <f t="shared" si="2"/>
        <v>0</v>
      </c>
    </row>
    <row r="51" spans="1:14" x14ac:dyDescent="0.25">
      <c r="A51" s="2" t="s">
        <v>42</v>
      </c>
      <c r="B51" s="1">
        <v>147</v>
      </c>
      <c r="C51" s="1">
        <v>138</v>
      </c>
      <c r="D51" s="1">
        <v>92</v>
      </c>
      <c r="E51" s="1">
        <v>112</v>
      </c>
      <c r="F51" s="1">
        <v>115</v>
      </c>
      <c r="G51" s="1">
        <v>180</v>
      </c>
      <c r="H51" s="1">
        <v>204</v>
      </c>
      <c r="I51" s="1">
        <v>195</v>
      </c>
      <c r="J51" s="1">
        <v>170</v>
      </c>
      <c r="K51" s="1">
        <v>153</v>
      </c>
      <c r="L51" s="1">
        <v>142</v>
      </c>
      <c r="M51" s="1">
        <v>123</v>
      </c>
      <c r="N51" s="1">
        <f t="shared" si="2"/>
        <v>1771</v>
      </c>
    </row>
    <row r="52" spans="1:14" x14ac:dyDescent="0.25">
      <c r="A52" s="2" t="s">
        <v>43</v>
      </c>
      <c r="N52" s="1">
        <f t="shared" si="2"/>
        <v>0</v>
      </c>
    </row>
    <row r="53" spans="1:14" x14ac:dyDescent="0.25">
      <c r="A53" s="7" t="s">
        <v>44</v>
      </c>
      <c r="B53" s="4">
        <f t="shared" ref="B53:M53" si="3">SUM(B27:B52)</f>
        <v>578</v>
      </c>
      <c r="C53" s="4">
        <f t="shared" si="3"/>
        <v>542</v>
      </c>
      <c r="D53" s="4">
        <f t="shared" si="3"/>
        <v>360</v>
      </c>
      <c r="E53" s="4">
        <f t="shared" si="3"/>
        <v>440</v>
      </c>
      <c r="F53" s="4">
        <f t="shared" si="3"/>
        <v>451</v>
      </c>
      <c r="G53" s="4">
        <f t="shared" si="3"/>
        <v>706</v>
      </c>
      <c r="H53" s="4">
        <f t="shared" si="3"/>
        <v>799</v>
      </c>
      <c r="I53" s="4">
        <f t="shared" si="3"/>
        <v>764</v>
      </c>
      <c r="J53" s="4">
        <f t="shared" si="3"/>
        <v>667</v>
      </c>
      <c r="K53" s="4">
        <f t="shared" si="3"/>
        <v>600</v>
      </c>
      <c r="L53" s="4">
        <f t="shared" si="3"/>
        <v>559</v>
      </c>
      <c r="M53" s="4">
        <f t="shared" si="3"/>
        <v>484</v>
      </c>
      <c r="N53" s="4">
        <f t="shared" si="2"/>
        <v>6950</v>
      </c>
    </row>
    <row r="54" spans="1:14" x14ac:dyDescent="0.25">
      <c r="A54" s="2" t="s">
        <v>45</v>
      </c>
      <c r="B54" s="1">
        <v>53</v>
      </c>
      <c r="C54" s="1">
        <v>49</v>
      </c>
      <c r="D54" s="1">
        <v>32</v>
      </c>
      <c r="E54" s="1">
        <v>41</v>
      </c>
      <c r="F54" s="1">
        <v>41</v>
      </c>
      <c r="G54" s="1">
        <v>65</v>
      </c>
      <c r="H54" s="1">
        <v>72</v>
      </c>
      <c r="I54" s="1">
        <v>69</v>
      </c>
      <c r="J54" s="1">
        <v>62</v>
      </c>
      <c r="K54" s="1">
        <v>55</v>
      </c>
      <c r="L54" s="1">
        <v>52</v>
      </c>
      <c r="M54" s="1">
        <v>45</v>
      </c>
      <c r="N54" s="1">
        <f t="shared" si="2"/>
        <v>636</v>
      </c>
    </row>
    <row r="55" spans="1:14" x14ac:dyDescent="0.25">
      <c r="A55" s="2" t="s">
        <v>46</v>
      </c>
      <c r="B55" s="1">
        <v>88</v>
      </c>
      <c r="C55" s="1">
        <v>81</v>
      </c>
      <c r="D55" s="1">
        <v>52</v>
      </c>
      <c r="E55" s="1">
        <v>66</v>
      </c>
      <c r="F55" s="1">
        <v>67</v>
      </c>
      <c r="G55" s="1">
        <v>106</v>
      </c>
      <c r="H55" s="1">
        <v>119</v>
      </c>
      <c r="I55" s="1">
        <v>114</v>
      </c>
      <c r="J55" s="1">
        <v>100</v>
      </c>
      <c r="K55" s="1">
        <v>90</v>
      </c>
      <c r="L55" s="1">
        <v>83</v>
      </c>
      <c r="M55" s="1">
        <v>72</v>
      </c>
      <c r="N55" s="1">
        <f t="shared" si="2"/>
        <v>1038</v>
      </c>
    </row>
    <row r="56" spans="1:14" x14ac:dyDescent="0.25">
      <c r="A56" s="2" t="s">
        <v>47</v>
      </c>
      <c r="B56" s="1">
        <v>107</v>
      </c>
      <c r="C56" s="1">
        <v>99</v>
      </c>
      <c r="D56" s="1">
        <v>64</v>
      </c>
      <c r="E56" s="1">
        <v>80</v>
      </c>
      <c r="F56" s="1">
        <v>83</v>
      </c>
      <c r="G56" s="1">
        <v>129</v>
      </c>
      <c r="H56" s="1">
        <v>146</v>
      </c>
      <c r="I56" s="1">
        <v>140</v>
      </c>
      <c r="J56" s="1">
        <v>122</v>
      </c>
      <c r="K56" s="1">
        <v>110</v>
      </c>
      <c r="L56" s="1">
        <v>102</v>
      </c>
      <c r="M56" s="1">
        <v>88</v>
      </c>
      <c r="N56" s="1">
        <f t="shared" si="2"/>
        <v>1270</v>
      </c>
    </row>
    <row r="57" spans="1:14" x14ac:dyDescent="0.25">
      <c r="A57" s="2" t="s">
        <v>48</v>
      </c>
      <c r="B57" s="1">
        <v>57</v>
      </c>
      <c r="C57" s="1">
        <v>53</v>
      </c>
      <c r="D57" s="1">
        <v>34</v>
      </c>
      <c r="E57" s="1">
        <v>44</v>
      </c>
      <c r="F57" s="1">
        <v>44</v>
      </c>
      <c r="G57" s="1">
        <v>69</v>
      </c>
      <c r="H57" s="1">
        <v>78</v>
      </c>
      <c r="I57" s="1">
        <v>75</v>
      </c>
      <c r="J57" s="1">
        <v>65</v>
      </c>
      <c r="K57" s="1">
        <v>59</v>
      </c>
      <c r="L57" s="1">
        <v>55</v>
      </c>
      <c r="M57" s="1">
        <v>48</v>
      </c>
      <c r="N57" s="1">
        <f t="shared" si="2"/>
        <v>681</v>
      </c>
    </row>
    <row r="58" spans="1:14" x14ac:dyDescent="0.25">
      <c r="A58" s="2" t="s">
        <v>49</v>
      </c>
      <c r="B58" s="1">
        <v>35</v>
      </c>
      <c r="C58" s="1">
        <v>33</v>
      </c>
      <c r="D58" s="1">
        <v>21</v>
      </c>
      <c r="E58" s="1">
        <v>26</v>
      </c>
      <c r="F58" s="1">
        <v>27</v>
      </c>
      <c r="G58" s="1">
        <v>43</v>
      </c>
      <c r="H58" s="1">
        <v>48</v>
      </c>
      <c r="I58" s="1">
        <v>47</v>
      </c>
      <c r="J58" s="1">
        <v>41</v>
      </c>
      <c r="K58" s="1">
        <v>37</v>
      </c>
      <c r="L58" s="1">
        <v>33</v>
      </c>
      <c r="M58" s="1">
        <v>29</v>
      </c>
      <c r="N58" s="1">
        <f t="shared" si="2"/>
        <v>420</v>
      </c>
    </row>
    <row r="59" spans="1:14" x14ac:dyDescent="0.25">
      <c r="A59" s="2" t="s">
        <v>50</v>
      </c>
      <c r="B59" s="1">
        <v>449</v>
      </c>
      <c r="C59" s="1">
        <v>415</v>
      </c>
      <c r="D59" s="1">
        <v>266</v>
      </c>
      <c r="E59" s="1">
        <v>336</v>
      </c>
      <c r="F59" s="1">
        <v>346</v>
      </c>
      <c r="G59" s="1">
        <v>545</v>
      </c>
      <c r="H59" s="1">
        <v>612</v>
      </c>
      <c r="I59" s="1">
        <v>586</v>
      </c>
      <c r="J59" s="1">
        <v>512</v>
      </c>
      <c r="K59" s="1">
        <v>460</v>
      </c>
      <c r="L59" s="1">
        <v>428</v>
      </c>
      <c r="M59" s="1">
        <v>371</v>
      </c>
      <c r="N59" s="1">
        <f t="shared" si="2"/>
        <v>5326</v>
      </c>
    </row>
    <row r="60" spans="1:14" x14ac:dyDescent="0.25">
      <c r="A60" s="2" t="s">
        <v>51</v>
      </c>
      <c r="B60" s="1">
        <v>354</v>
      </c>
      <c r="C60" s="1">
        <v>328</v>
      </c>
      <c r="D60" s="1">
        <v>211</v>
      </c>
      <c r="E60" s="1">
        <v>264</v>
      </c>
      <c r="F60" s="1">
        <v>273</v>
      </c>
      <c r="G60" s="1">
        <v>427</v>
      </c>
      <c r="H60" s="1">
        <v>483</v>
      </c>
      <c r="I60" s="1">
        <v>462</v>
      </c>
      <c r="J60" s="1">
        <v>404</v>
      </c>
      <c r="K60" s="1">
        <v>363</v>
      </c>
      <c r="L60" s="1">
        <v>338</v>
      </c>
      <c r="M60" s="1">
        <v>292</v>
      </c>
      <c r="N60" s="1">
        <f t="shared" si="2"/>
        <v>4199</v>
      </c>
    </row>
    <row r="61" spans="1:14" x14ac:dyDescent="0.25">
      <c r="A61" s="2" t="s">
        <v>52</v>
      </c>
      <c r="B61" s="1">
        <v>18</v>
      </c>
      <c r="C61" s="1">
        <v>17</v>
      </c>
      <c r="D61" s="1">
        <v>12</v>
      </c>
      <c r="E61" s="1">
        <v>14</v>
      </c>
      <c r="F61" s="1">
        <v>15</v>
      </c>
      <c r="G61" s="1">
        <v>21</v>
      </c>
      <c r="H61" s="1">
        <v>24</v>
      </c>
      <c r="I61" s="1">
        <v>23</v>
      </c>
      <c r="J61" s="1">
        <v>20</v>
      </c>
      <c r="K61" s="1">
        <v>18</v>
      </c>
      <c r="L61" s="1">
        <v>17</v>
      </c>
      <c r="M61" s="1">
        <v>15</v>
      </c>
      <c r="N61" s="1">
        <f t="shared" si="2"/>
        <v>214</v>
      </c>
    </row>
    <row r="62" spans="1:14" x14ac:dyDescent="0.25">
      <c r="A62" s="2" t="s">
        <v>53</v>
      </c>
      <c r="B62" s="1">
        <v>149</v>
      </c>
      <c r="C62" s="1">
        <v>138</v>
      </c>
      <c r="D62" s="1">
        <v>89</v>
      </c>
      <c r="E62" s="1">
        <v>112</v>
      </c>
      <c r="F62" s="1">
        <v>116</v>
      </c>
      <c r="G62" s="1">
        <v>180</v>
      </c>
      <c r="H62" s="1">
        <v>203</v>
      </c>
      <c r="I62" s="1">
        <v>195</v>
      </c>
      <c r="J62" s="1">
        <v>170</v>
      </c>
      <c r="K62" s="1">
        <v>153</v>
      </c>
      <c r="L62" s="1">
        <v>142</v>
      </c>
      <c r="M62" s="1">
        <v>123</v>
      </c>
      <c r="N62" s="1">
        <f t="shared" si="2"/>
        <v>1770</v>
      </c>
    </row>
    <row r="63" spans="1:14" x14ac:dyDescent="0.25">
      <c r="A63" s="2" t="s">
        <v>54</v>
      </c>
      <c r="N63" s="1">
        <f t="shared" si="2"/>
        <v>0</v>
      </c>
    </row>
    <row r="64" spans="1:14" x14ac:dyDescent="0.25">
      <c r="A64" s="2" t="s">
        <v>55</v>
      </c>
      <c r="N64" s="1">
        <f t="shared" si="2"/>
        <v>0</v>
      </c>
    </row>
    <row r="65" spans="1:14" x14ac:dyDescent="0.25">
      <c r="A65" s="2" t="s">
        <v>67</v>
      </c>
      <c r="N65" s="1">
        <f t="shared" si="2"/>
        <v>0</v>
      </c>
    </row>
    <row r="66" spans="1:14" x14ac:dyDescent="0.25">
      <c r="A66" s="2" t="s">
        <v>56</v>
      </c>
      <c r="N66" s="1">
        <f t="shared" si="2"/>
        <v>0</v>
      </c>
    </row>
    <row r="67" spans="1:14" x14ac:dyDescent="0.25">
      <c r="A67" s="2" t="s">
        <v>57</v>
      </c>
      <c r="B67" s="1">
        <v>275</v>
      </c>
      <c r="C67" s="1">
        <v>261</v>
      </c>
      <c r="D67" s="1">
        <v>173</v>
      </c>
      <c r="E67" s="1">
        <v>211</v>
      </c>
      <c r="F67" s="1">
        <v>216</v>
      </c>
      <c r="G67" s="1">
        <v>342</v>
      </c>
      <c r="H67" s="1">
        <v>384</v>
      </c>
      <c r="I67" s="1">
        <v>369</v>
      </c>
      <c r="J67" s="1">
        <v>322</v>
      </c>
      <c r="K67" s="1">
        <v>290</v>
      </c>
      <c r="L67" s="1">
        <v>270</v>
      </c>
      <c r="M67" s="1">
        <v>233</v>
      </c>
      <c r="N67" s="1">
        <f t="shared" si="2"/>
        <v>3346</v>
      </c>
    </row>
    <row r="68" spans="1:14" x14ac:dyDescent="0.25">
      <c r="A68" s="2" t="s">
        <v>58</v>
      </c>
      <c r="B68" s="1">
        <v>37</v>
      </c>
      <c r="C68" s="1">
        <v>34</v>
      </c>
      <c r="D68" s="1">
        <v>22</v>
      </c>
      <c r="E68" s="1">
        <v>28</v>
      </c>
      <c r="F68" s="1">
        <v>28</v>
      </c>
      <c r="G68" s="1">
        <v>44</v>
      </c>
      <c r="H68" s="1">
        <v>50</v>
      </c>
      <c r="I68" s="1">
        <v>48</v>
      </c>
      <c r="J68" s="1">
        <v>42</v>
      </c>
      <c r="K68" s="1">
        <v>38</v>
      </c>
      <c r="L68" s="1">
        <v>35</v>
      </c>
      <c r="M68" s="1">
        <v>30</v>
      </c>
      <c r="N68" s="1">
        <f t="shared" si="2"/>
        <v>436</v>
      </c>
    </row>
    <row r="69" spans="1:14" x14ac:dyDescent="0.25">
      <c r="A69" s="2" t="s">
        <v>59</v>
      </c>
      <c r="N69" s="1">
        <f t="shared" si="2"/>
        <v>0</v>
      </c>
    </row>
    <row r="70" spans="1:14" x14ac:dyDescent="0.25">
      <c r="A70" s="2" t="s">
        <v>60</v>
      </c>
      <c r="N70" s="1">
        <f t="shared" si="2"/>
        <v>0</v>
      </c>
    </row>
    <row r="71" spans="1:14" x14ac:dyDescent="0.25">
      <c r="A71" s="2" t="s">
        <v>61</v>
      </c>
      <c r="B71" s="1">
        <v>16</v>
      </c>
      <c r="C71" s="1">
        <v>15</v>
      </c>
      <c r="D71" s="1">
        <v>10</v>
      </c>
      <c r="E71" s="1">
        <v>13</v>
      </c>
      <c r="F71" s="1">
        <v>12</v>
      </c>
      <c r="G71" s="1">
        <v>19</v>
      </c>
      <c r="H71" s="1">
        <v>22</v>
      </c>
      <c r="I71" s="1">
        <v>21</v>
      </c>
      <c r="J71" s="1">
        <v>18</v>
      </c>
      <c r="K71" s="1">
        <v>16</v>
      </c>
      <c r="L71" s="1">
        <v>15</v>
      </c>
      <c r="M71" s="1">
        <v>13</v>
      </c>
      <c r="N71" s="1">
        <f t="shared" ref="N71:N75" si="4">SUM(B71:M71)</f>
        <v>190</v>
      </c>
    </row>
    <row r="72" spans="1:14" x14ac:dyDescent="0.25">
      <c r="A72" s="2" t="s">
        <v>62</v>
      </c>
      <c r="B72" s="1">
        <v>46</v>
      </c>
      <c r="C72" s="1">
        <v>42</v>
      </c>
      <c r="D72" s="1">
        <v>27</v>
      </c>
      <c r="E72" s="1">
        <v>34</v>
      </c>
      <c r="F72" s="1">
        <v>35</v>
      </c>
      <c r="G72" s="1">
        <v>54</v>
      </c>
      <c r="H72" s="1">
        <v>62</v>
      </c>
      <c r="I72" s="1">
        <v>59</v>
      </c>
      <c r="J72" s="1">
        <v>52</v>
      </c>
      <c r="K72" s="1">
        <v>46</v>
      </c>
      <c r="L72" s="1">
        <v>43</v>
      </c>
      <c r="M72" s="1">
        <v>38</v>
      </c>
      <c r="N72" s="1">
        <f t="shared" si="4"/>
        <v>538</v>
      </c>
    </row>
    <row r="73" spans="1:14" x14ac:dyDescent="0.25">
      <c r="A73" s="2" t="s">
        <v>68</v>
      </c>
      <c r="N73" s="1">
        <f t="shared" si="4"/>
        <v>0</v>
      </c>
    </row>
    <row r="74" spans="1:14" ht="15.75" thickBot="1" x14ac:dyDescent="0.3">
      <c r="A74" s="5" t="s">
        <v>63</v>
      </c>
      <c r="B74" s="6">
        <f t="shared" ref="B74:M74" si="5">SUM(B54:B73)</f>
        <v>1684</v>
      </c>
      <c r="C74" s="6">
        <f t="shared" si="5"/>
        <v>1565</v>
      </c>
      <c r="D74" s="6">
        <f t="shared" si="5"/>
        <v>1013</v>
      </c>
      <c r="E74" s="6">
        <f t="shared" si="5"/>
        <v>1269</v>
      </c>
      <c r="F74" s="6">
        <f t="shared" si="5"/>
        <v>1303</v>
      </c>
      <c r="G74" s="6">
        <f t="shared" si="5"/>
        <v>2044</v>
      </c>
      <c r="H74" s="6">
        <f t="shared" si="5"/>
        <v>2303</v>
      </c>
      <c r="I74" s="6">
        <f t="shared" si="5"/>
        <v>2208</v>
      </c>
      <c r="J74" s="6">
        <f t="shared" si="5"/>
        <v>1930</v>
      </c>
      <c r="K74" s="6">
        <f t="shared" si="5"/>
        <v>1735</v>
      </c>
      <c r="L74" s="6">
        <f t="shared" si="5"/>
        <v>1613</v>
      </c>
      <c r="M74" s="6">
        <f t="shared" si="5"/>
        <v>1397</v>
      </c>
      <c r="N74" s="6">
        <f t="shared" si="4"/>
        <v>20064</v>
      </c>
    </row>
    <row r="75" spans="1:14" x14ac:dyDescent="0.25">
      <c r="A75" s="3" t="s">
        <v>64</v>
      </c>
      <c r="B75" s="8">
        <f t="shared" ref="B75:M75" si="6">B26+B53+B74</f>
        <v>4279</v>
      </c>
      <c r="C75" s="8">
        <f t="shared" si="6"/>
        <v>3996</v>
      </c>
      <c r="D75" s="8">
        <f t="shared" si="6"/>
        <v>2634</v>
      </c>
      <c r="E75" s="8">
        <f t="shared" si="6"/>
        <v>3245</v>
      </c>
      <c r="F75" s="8">
        <f t="shared" si="6"/>
        <v>3315</v>
      </c>
      <c r="G75" s="8">
        <f t="shared" si="6"/>
        <v>5230</v>
      </c>
      <c r="H75" s="8">
        <f t="shared" si="6"/>
        <v>5887</v>
      </c>
      <c r="I75" s="8">
        <f t="shared" si="6"/>
        <v>5631</v>
      </c>
      <c r="J75" s="8">
        <f t="shared" si="6"/>
        <v>4925</v>
      </c>
      <c r="K75" s="8">
        <f t="shared" si="6"/>
        <v>4430</v>
      </c>
      <c r="L75" s="8">
        <f t="shared" si="6"/>
        <v>4120</v>
      </c>
      <c r="M75" s="8">
        <f t="shared" si="6"/>
        <v>3566</v>
      </c>
      <c r="N75" s="3">
        <f t="shared" si="4"/>
        <v>51258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5"/>
  <sheetViews>
    <sheetView workbookViewId="0">
      <pane xSplit="1" ySplit="6" topLeftCell="B49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tr">
        <f>Energy!A1</f>
        <v>Exhibit C-0 OY 2021</v>
      </c>
    </row>
    <row r="3" spans="1:14" x14ac:dyDescent="0.25">
      <c r="A3" s="1" t="s">
        <v>83</v>
      </c>
    </row>
    <row r="4" spans="1:14" x14ac:dyDescent="0.25">
      <c r="A4" s="1" t="s">
        <v>82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B7" s="1">
        <v>71</v>
      </c>
      <c r="C7" s="1">
        <v>67</v>
      </c>
      <c r="D7" s="1">
        <v>45</v>
      </c>
      <c r="E7" s="1">
        <v>54</v>
      </c>
      <c r="F7" s="1">
        <v>55</v>
      </c>
      <c r="G7" s="1">
        <v>88</v>
      </c>
      <c r="H7" s="1">
        <v>99</v>
      </c>
      <c r="I7" s="1">
        <v>94</v>
      </c>
      <c r="J7" s="1">
        <v>83</v>
      </c>
      <c r="K7" s="1">
        <v>74</v>
      </c>
      <c r="L7" s="1">
        <v>69</v>
      </c>
      <c r="M7" s="1">
        <v>60</v>
      </c>
      <c r="N7" s="1">
        <f>SUM(B7:M7)</f>
        <v>859</v>
      </c>
    </row>
    <row r="8" spans="1:14" x14ac:dyDescent="0.25">
      <c r="A8" s="2" t="s">
        <v>1</v>
      </c>
      <c r="B8" s="1">
        <v>147</v>
      </c>
      <c r="C8" s="1">
        <v>137</v>
      </c>
      <c r="D8" s="1">
        <v>92</v>
      </c>
      <c r="E8" s="1">
        <v>112</v>
      </c>
      <c r="F8" s="1">
        <v>114</v>
      </c>
      <c r="G8" s="1">
        <v>180</v>
      </c>
      <c r="H8" s="1">
        <v>202</v>
      </c>
      <c r="I8" s="1">
        <v>193</v>
      </c>
      <c r="J8" s="1">
        <v>170</v>
      </c>
      <c r="K8" s="1">
        <v>152</v>
      </c>
      <c r="L8" s="1">
        <v>142</v>
      </c>
      <c r="M8" s="1">
        <v>123</v>
      </c>
      <c r="N8" s="1">
        <f t="shared" ref="N8:N71" si="0">SUM(B8:M8)</f>
        <v>1764</v>
      </c>
    </row>
    <row r="9" spans="1:14" x14ac:dyDescent="0.25">
      <c r="A9" s="2" t="s">
        <v>2</v>
      </c>
      <c r="B9" s="1">
        <v>11604</v>
      </c>
      <c r="C9" s="1">
        <v>10859</v>
      </c>
      <c r="D9" s="1">
        <v>7243</v>
      </c>
      <c r="E9" s="1">
        <v>8843</v>
      </c>
      <c r="F9" s="1">
        <v>8987</v>
      </c>
      <c r="G9" s="1">
        <v>14250</v>
      </c>
      <c r="H9" s="1">
        <v>15999</v>
      </c>
      <c r="I9" s="1">
        <v>15281</v>
      </c>
      <c r="J9" s="1">
        <v>13410</v>
      </c>
      <c r="K9" s="1">
        <v>12048</v>
      </c>
      <c r="L9" s="1">
        <v>11213</v>
      </c>
      <c r="M9" s="1">
        <v>9702</v>
      </c>
      <c r="N9" s="1">
        <f t="shared" si="0"/>
        <v>139439</v>
      </c>
    </row>
    <row r="10" spans="1:14" x14ac:dyDescent="0.25">
      <c r="A10" s="2" t="s">
        <v>3</v>
      </c>
      <c r="B10" s="1">
        <v>26</v>
      </c>
      <c r="C10" s="1">
        <v>24</v>
      </c>
      <c r="D10" s="1">
        <v>16</v>
      </c>
      <c r="E10" s="1">
        <v>20</v>
      </c>
      <c r="F10" s="1">
        <v>20</v>
      </c>
      <c r="G10" s="1">
        <v>32</v>
      </c>
      <c r="H10" s="1">
        <v>36</v>
      </c>
      <c r="I10" s="1">
        <v>34</v>
      </c>
      <c r="J10" s="1">
        <v>30</v>
      </c>
      <c r="K10" s="1">
        <v>27</v>
      </c>
      <c r="L10" s="1">
        <v>25</v>
      </c>
      <c r="M10" s="1">
        <v>22</v>
      </c>
      <c r="N10" s="1">
        <f t="shared" si="0"/>
        <v>312</v>
      </c>
    </row>
    <row r="11" spans="1:14" x14ac:dyDescent="0.25">
      <c r="A11" s="2" t="s">
        <v>4</v>
      </c>
      <c r="B11" s="1">
        <v>151</v>
      </c>
      <c r="C11" s="1">
        <v>141</v>
      </c>
      <c r="D11" s="1">
        <v>94</v>
      </c>
      <c r="E11" s="1">
        <v>115</v>
      </c>
      <c r="F11" s="1">
        <v>117</v>
      </c>
      <c r="G11" s="1">
        <v>185</v>
      </c>
      <c r="H11" s="1">
        <v>208</v>
      </c>
      <c r="I11" s="1">
        <v>199</v>
      </c>
      <c r="J11" s="1">
        <v>174</v>
      </c>
      <c r="K11" s="1">
        <v>157</v>
      </c>
      <c r="L11" s="1">
        <v>146</v>
      </c>
      <c r="M11" s="1">
        <v>126</v>
      </c>
      <c r="N11" s="1">
        <f t="shared" si="0"/>
        <v>1813</v>
      </c>
    </row>
    <row r="12" spans="1:14" x14ac:dyDescent="0.25">
      <c r="A12" s="2" t="s">
        <v>5</v>
      </c>
      <c r="B12" s="1">
        <v>32</v>
      </c>
      <c r="C12" s="1">
        <v>31</v>
      </c>
      <c r="D12" s="1">
        <v>19</v>
      </c>
      <c r="E12" s="1">
        <v>24</v>
      </c>
      <c r="F12" s="1">
        <v>24</v>
      </c>
      <c r="G12" s="1">
        <v>40</v>
      </c>
      <c r="H12" s="1">
        <v>45</v>
      </c>
      <c r="I12" s="1">
        <v>42</v>
      </c>
      <c r="J12" s="1">
        <v>34</v>
      </c>
      <c r="K12" s="1">
        <v>31</v>
      </c>
      <c r="L12" s="1">
        <v>29</v>
      </c>
      <c r="M12" s="1">
        <v>25</v>
      </c>
      <c r="N12" s="1">
        <f t="shared" si="0"/>
        <v>376</v>
      </c>
    </row>
    <row r="13" spans="1:14" x14ac:dyDescent="0.25">
      <c r="A13" s="2" t="s">
        <v>6</v>
      </c>
      <c r="B13" s="1">
        <v>184</v>
      </c>
      <c r="C13" s="1">
        <v>172</v>
      </c>
      <c r="D13" s="1">
        <v>115</v>
      </c>
      <c r="E13" s="1">
        <v>140</v>
      </c>
      <c r="F13" s="1">
        <v>143</v>
      </c>
      <c r="G13" s="1">
        <v>226</v>
      </c>
      <c r="H13" s="1">
        <v>254</v>
      </c>
      <c r="I13" s="1">
        <v>243</v>
      </c>
      <c r="J13" s="1">
        <v>213</v>
      </c>
      <c r="K13" s="1">
        <v>191</v>
      </c>
      <c r="L13" s="1">
        <v>178</v>
      </c>
      <c r="M13" s="1">
        <v>154</v>
      </c>
      <c r="N13" s="1">
        <f t="shared" si="0"/>
        <v>2213</v>
      </c>
    </row>
    <row r="14" spans="1:14" x14ac:dyDescent="0.25">
      <c r="A14" s="2" t="s">
        <v>7</v>
      </c>
      <c r="B14" s="1">
        <v>110</v>
      </c>
      <c r="C14" s="1">
        <v>103</v>
      </c>
      <c r="D14" s="1">
        <v>69</v>
      </c>
      <c r="E14" s="1">
        <v>84</v>
      </c>
      <c r="F14" s="1">
        <v>85</v>
      </c>
      <c r="G14" s="1">
        <v>135</v>
      </c>
      <c r="H14" s="1">
        <v>152</v>
      </c>
      <c r="I14" s="1">
        <v>145</v>
      </c>
      <c r="J14" s="1">
        <v>127</v>
      </c>
      <c r="K14" s="1">
        <v>115</v>
      </c>
      <c r="L14" s="1">
        <v>107</v>
      </c>
      <c r="M14" s="1">
        <v>92</v>
      </c>
      <c r="N14" s="1">
        <f t="shared" si="0"/>
        <v>1324</v>
      </c>
    </row>
    <row r="15" spans="1:14" x14ac:dyDescent="0.25">
      <c r="A15" s="2" t="s">
        <v>8</v>
      </c>
      <c r="B15" s="1">
        <v>3448</v>
      </c>
      <c r="C15" s="1">
        <v>3227</v>
      </c>
      <c r="D15" s="1">
        <v>2153</v>
      </c>
      <c r="E15" s="1">
        <v>2627</v>
      </c>
      <c r="F15" s="1">
        <v>2670</v>
      </c>
      <c r="G15" s="1">
        <v>4235</v>
      </c>
      <c r="H15" s="1">
        <v>4755</v>
      </c>
      <c r="I15" s="1">
        <v>4541</v>
      </c>
      <c r="J15" s="1">
        <v>3985</v>
      </c>
      <c r="K15" s="1">
        <v>3581</v>
      </c>
      <c r="L15" s="1">
        <v>3332</v>
      </c>
      <c r="M15" s="1">
        <v>2883</v>
      </c>
      <c r="N15" s="1">
        <f t="shared" si="0"/>
        <v>41437</v>
      </c>
    </row>
    <row r="16" spans="1:14" x14ac:dyDescent="0.25">
      <c r="A16" s="2" t="s">
        <v>9</v>
      </c>
      <c r="B16" s="1">
        <v>7422</v>
      </c>
      <c r="C16" s="1">
        <v>6945</v>
      </c>
      <c r="D16" s="1">
        <v>4634</v>
      </c>
      <c r="E16" s="1">
        <v>5655</v>
      </c>
      <c r="F16" s="1">
        <v>5747</v>
      </c>
      <c r="G16" s="1">
        <v>9116</v>
      </c>
      <c r="H16" s="1">
        <v>10234</v>
      </c>
      <c r="I16" s="1">
        <v>9775</v>
      </c>
      <c r="J16" s="1">
        <v>8578</v>
      </c>
      <c r="K16" s="1">
        <v>7706</v>
      </c>
      <c r="L16" s="1">
        <v>7172</v>
      </c>
      <c r="M16" s="1">
        <v>6206</v>
      </c>
      <c r="N16" s="1">
        <f t="shared" si="0"/>
        <v>89190</v>
      </c>
    </row>
    <row r="17" spans="1:14" x14ac:dyDescent="0.25">
      <c r="A17" s="2" t="s">
        <v>10</v>
      </c>
      <c r="B17" s="1">
        <v>71</v>
      </c>
      <c r="C17" s="1">
        <v>66</v>
      </c>
      <c r="D17" s="1">
        <v>44</v>
      </c>
      <c r="E17" s="1">
        <v>54</v>
      </c>
      <c r="F17" s="1">
        <v>55</v>
      </c>
      <c r="G17" s="1">
        <v>87</v>
      </c>
      <c r="H17" s="1">
        <v>98</v>
      </c>
      <c r="I17" s="1">
        <v>93</v>
      </c>
      <c r="J17" s="1">
        <v>82</v>
      </c>
      <c r="K17" s="1">
        <v>73</v>
      </c>
      <c r="L17" s="1">
        <v>68</v>
      </c>
      <c r="M17" s="1">
        <v>59</v>
      </c>
      <c r="N17" s="1">
        <f t="shared" si="0"/>
        <v>850</v>
      </c>
    </row>
    <row r="18" spans="1:14" x14ac:dyDescent="0.25">
      <c r="A18" s="2" t="s">
        <v>11</v>
      </c>
      <c r="B18" s="1">
        <v>193</v>
      </c>
      <c r="C18" s="1">
        <v>181</v>
      </c>
      <c r="D18" s="1">
        <v>121</v>
      </c>
      <c r="E18" s="1">
        <v>147</v>
      </c>
      <c r="F18" s="1">
        <v>150</v>
      </c>
      <c r="G18" s="1">
        <v>238</v>
      </c>
      <c r="H18" s="1">
        <v>267</v>
      </c>
      <c r="I18" s="1">
        <v>255</v>
      </c>
      <c r="J18" s="1">
        <v>223</v>
      </c>
      <c r="K18" s="1">
        <v>201</v>
      </c>
      <c r="L18" s="1">
        <v>187</v>
      </c>
      <c r="M18" s="1">
        <v>162</v>
      </c>
      <c r="N18" s="1">
        <f t="shared" si="0"/>
        <v>2325</v>
      </c>
    </row>
    <row r="19" spans="1:14" x14ac:dyDescent="0.25">
      <c r="A19" s="2" t="s">
        <v>12</v>
      </c>
      <c r="B19" s="1">
        <v>212</v>
      </c>
      <c r="C19" s="1">
        <v>199</v>
      </c>
      <c r="D19" s="1">
        <v>132</v>
      </c>
      <c r="E19" s="1">
        <v>162</v>
      </c>
      <c r="F19" s="1">
        <v>164</v>
      </c>
      <c r="G19" s="1">
        <v>261</v>
      </c>
      <c r="H19" s="1">
        <v>293</v>
      </c>
      <c r="I19" s="1">
        <v>279</v>
      </c>
      <c r="J19" s="1">
        <v>245</v>
      </c>
      <c r="K19" s="1">
        <v>220</v>
      </c>
      <c r="L19" s="1">
        <v>205</v>
      </c>
      <c r="M19" s="1">
        <v>177</v>
      </c>
      <c r="N19" s="1">
        <f t="shared" si="0"/>
        <v>2549</v>
      </c>
    </row>
    <row r="20" spans="1:14" x14ac:dyDescent="0.25">
      <c r="A20" s="2" t="s">
        <v>65</v>
      </c>
      <c r="B20" s="1">
        <v>16</v>
      </c>
      <c r="C20" s="1">
        <v>15</v>
      </c>
      <c r="D20" s="1">
        <v>10</v>
      </c>
      <c r="E20" s="1">
        <v>12</v>
      </c>
      <c r="F20" s="1">
        <v>12</v>
      </c>
      <c r="G20" s="1">
        <v>19</v>
      </c>
      <c r="H20" s="1">
        <v>22</v>
      </c>
      <c r="I20" s="1">
        <v>21</v>
      </c>
      <c r="J20" s="1">
        <v>18</v>
      </c>
      <c r="K20" s="1">
        <v>16</v>
      </c>
      <c r="L20" s="1">
        <v>15</v>
      </c>
      <c r="M20" s="1">
        <v>13</v>
      </c>
      <c r="N20" s="1">
        <f t="shared" si="0"/>
        <v>189</v>
      </c>
    </row>
    <row r="21" spans="1:14" x14ac:dyDescent="0.25">
      <c r="A21" s="2" t="s">
        <v>13</v>
      </c>
      <c r="B21" s="1">
        <v>316</v>
      </c>
      <c r="C21" s="1">
        <v>296</v>
      </c>
      <c r="D21" s="1">
        <v>198</v>
      </c>
      <c r="E21" s="1">
        <v>241</v>
      </c>
      <c r="F21" s="1">
        <v>245</v>
      </c>
      <c r="G21" s="1">
        <v>389</v>
      </c>
      <c r="H21" s="1">
        <v>436</v>
      </c>
      <c r="I21" s="1">
        <v>417</v>
      </c>
      <c r="J21" s="1">
        <v>365</v>
      </c>
      <c r="K21" s="1">
        <v>329</v>
      </c>
      <c r="L21" s="1">
        <v>305</v>
      </c>
      <c r="M21" s="1">
        <v>264</v>
      </c>
      <c r="N21" s="1">
        <f t="shared" si="0"/>
        <v>3801</v>
      </c>
    </row>
    <row r="22" spans="1:14" x14ac:dyDescent="0.25">
      <c r="A22" s="2" t="s">
        <v>66</v>
      </c>
      <c r="B22" s="1">
        <v>166</v>
      </c>
      <c r="C22" s="1">
        <v>155</v>
      </c>
      <c r="D22" s="1">
        <v>103</v>
      </c>
      <c r="E22" s="1">
        <v>126</v>
      </c>
      <c r="F22" s="1">
        <v>128</v>
      </c>
      <c r="G22" s="1">
        <v>203</v>
      </c>
      <c r="H22" s="1">
        <v>228</v>
      </c>
      <c r="I22" s="1">
        <v>218</v>
      </c>
      <c r="J22" s="1">
        <v>191</v>
      </c>
      <c r="K22" s="1">
        <v>172</v>
      </c>
      <c r="L22" s="1">
        <v>160</v>
      </c>
      <c r="M22" s="1">
        <v>138</v>
      </c>
      <c r="N22" s="1">
        <f t="shared" si="0"/>
        <v>1988</v>
      </c>
    </row>
    <row r="23" spans="1:14" x14ac:dyDescent="0.25">
      <c r="A23" s="2" t="s">
        <v>14</v>
      </c>
      <c r="B23" s="1">
        <v>550</v>
      </c>
      <c r="C23" s="1">
        <v>515</v>
      </c>
      <c r="D23" s="1">
        <v>344</v>
      </c>
      <c r="E23" s="1">
        <v>419</v>
      </c>
      <c r="F23" s="1">
        <v>426</v>
      </c>
      <c r="G23" s="1">
        <v>676</v>
      </c>
      <c r="H23" s="1">
        <v>759</v>
      </c>
      <c r="I23" s="1">
        <v>725</v>
      </c>
      <c r="J23" s="1">
        <v>636</v>
      </c>
      <c r="K23" s="1">
        <v>572</v>
      </c>
      <c r="L23" s="1">
        <v>532</v>
      </c>
      <c r="M23" s="1">
        <v>460</v>
      </c>
      <c r="N23" s="1">
        <f t="shared" si="0"/>
        <v>6614</v>
      </c>
    </row>
    <row r="24" spans="1:14" x14ac:dyDescent="0.25">
      <c r="A24" s="2" t="s">
        <v>15</v>
      </c>
      <c r="B24" s="1">
        <v>76</v>
      </c>
      <c r="C24" s="1">
        <v>71</v>
      </c>
      <c r="D24" s="1">
        <v>47</v>
      </c>
      <c r="E24" s="1">
        <v>58</v>
      </c>
      <c r="F24" s="1">
        <v>59</v>
      </c>
      <c r="G24" s="1">
        <v>93</v>
      </c>
      <c r="H24" s="1">
        <v>105</v>
      </c>
      <c r="I24" s="1">
        <v>100</v>
      </c>
      <c r="J24" s="1">
        <v>88</v>
      </c>
      <c r="K24" s="1">
        <v>79</v>
      </c>
      <c r="L24" s="1">
        <v>74</v>
      </c>
      <c r="M24" s="1">
        <v>64</v>
      </c>
      <c r="N24" s="1">
        <f t="shared" si="0"/>
        <v>914</v>
      </c>
    </row>
    <row r="25" spans="1:14" x14ac:dyDescent="0.25">
      <c r="A25" s="2" t="s">
        <v>16</v>
      </c>
      <c r="B25" s="1">
        <v>590</v>
      </c>
      <c r="C25" s="1">
        <v>552</v>
      </c>
      <c r="D25" s="1">
        <v>369</v>
      </c>
      <c r="E25" s="1">
        <v>449</v>
      </c>
      <c r="F25" s="1">
        <v>456</v>
      </c>
      <c r="G25" s="1">
        <v>725</v>
      </c>
      <c r="H25" s="1">
        <v>814</v>
      </c>
      <c r="I25" s="1">
        <v>777</v>
      </c>
      <c r="J25" s="1">
        <v>682</v>
      </c>
      <c r="K25" s="1">
        <v>613</v>
      </c>
      <c r="L25" s="1">
        <v>570</v>
      </c>
      <c r="M25" s="1">
        <v>493</v>
      </c>
      <c r="N25" s="1">
        <f t="shared" si="0"/>
        <v>7090</v>
      </c>
    </row>
    <row r="26" spans="1:14" x14ac:dyDescent="0.25">
      <c r="A26" s="7" t="s">
        <v>17</v>
      </c>
      <c r="B26" s="4">
        <f t="shared" ref="B26:M26" si="1">SUM(B7:B25)</f>
        <v>25385</v>
      </c>
      <c r="C26" s="4">
        <f t="shared" si="1"/>
        <v>23756</v>
      </c>
      <c r="D26" s="4">
        <f t="shared" si="1"/>
        <v>15848</v>
      </c>
      <c r="E26" s="4">
        <f t="shared" si="1"/>
        <v>19342</v>
      </c>
      <c r="F26" s="4">
        <f t="shared" si="1"/>
        <v>19657</v>
      </c>
      <c r="G26" s="4">
        <f t="shared" si="1"/>
        <v>31178</v>
      </c>
      <c r="H26" s="4">
        <f t="shared" si="1"/>
        <v>35006</v>
      </c>
      <c r="I26" s="4">
        <f t="shared" si="1"/>
        <v>33432</v>
      </c>
      <c r="J26" s="4">
        <f t="shared" si="1"/>
        <v>29334</v>
      </c>
      <c r="K26" s="4">
        <f t="shared" si="1"/>
        <v>26357</v>
      </c>
      <c r="L26" s="4">
        <f t="shared" si="1"/>
        <v>24529</v>
      </c>
      <c r="M26" s="4">
        <f t="shared" si="1"/>
        <v>21223</v>
      </c>
      <c r="N26" s="4">
        <f t="shared" si="0"/>
        <v>305047</v>
      </c>
    </row>
    <row r="27" spans="1:14" x14ac:dyDescent="0.25">
      <c r="A27" s="2" t="s">
        <v>18</v>
      </c>
      <c r="B27" s="1">
        <v>811</v>
      </c>
      <c r="C27" s="1">
        <v>759</v>
      </c>
      <c r="D27" s="1">
        <v>506</v>
      </c>
      <c r="E27" s="1">
        <v>616</v>
      </c>
      <c r="F27" s="1">
        <v>632</v>
      </c>
      <c r="G27" s="1">
        <v>991</v>
      </c>
      <c r="H27" s="1">
        <v>1119</v>
      </c>
      <c r="I27" s="1">
        <v>1072</v>
      </c>
      <c r="J27" s="1">
        <v>936</v>
      </c>
      <c r="K27" s="1">
        <v>841</v>
      </c>
      <c r="L27" s="1">
        <v>782</v>
      </c>
      <c r="M27" s="1">
        <v>677</v>
      </c>
      <c r="N27" s="1">
        <f t="shared" si="0"/>
        <v>9742</v>
      </c>
    </row>
    <row r="28" spans="1:14" x14ac:dyDescent="0.25">
      <c r="A28" s="2" t="s">
        <v>19</v>
      </c>
      <c r="B28" s="1">
        <v>647</v>
      </c>
      <c r="C28" s="1">
        <v>606</v>
      </c>
      <c r="D28" s="1">
        <v>403</v>
      </c>
      <c r="E28" s="1">
        <v>491</v>
      </c>
      <c r="F28" s="1">
        <v>505</v>
      </c>
      <c r="G28" s="1">
        <v>791</v>
      </c>
      <c r="H28" s="1">
        <v>893</v>
      </c>
      <c r="I28" s="1">
        <v>856</v>
      </c>
      <c r="J28" s="1">
        <v>747</v>
      </c>
      <c r="K28" s="1">
        <v>671</v>
      </c>
      <c r="L28" s="1">
        <v>625</v>
      </c>
      <c r="M28" s="1">
        <v>541</v>
      </c>
      <c r="N28" s="1">
        <f t="shared" si="0"/>
        <v>7776</v>
      </c>
    </row>
    <row r="29" spans="1:14" x14ac:dyDescent="0.25">
      <c r="A29" s="2" t="s">
        <v>20</v>
      </c>
      <c r="B29" s="1">
        <v>217</v>
      </c>
      <c r="C29" s="1">
        <v>203</v>
      </c>
      <c r="D29" s="1">
        <v>135</v>
      </c>
      <c r="E29" s="1">
        <v>165</v>
      </c>
      <c r="F29" s="1">
        <v>169</v>
      </c>
      <c r="G29" s="1">
        <v>265</v>
      </c>
      <c r="H29" s="1">
        <v>300</v>
      </c>
      <c r="I29" s="1">
        <v>287</v>
      </c>
      <c r="J29" s="1">
        <v>251</v>
      </c>
      <c r="K29" s="1">
        <v>225</v>
      </c>
      <c r="L29" s="1">
        <v>210</v>
      </c>
      <c r="M29" s="1">
        <v>181</v>
      </c>
      <c r="N29" s="1">
        <f t="shared" si="0"/>
        <v>2608</v>
      </c>
    </row>
    <row r="30" spans="1:14" x14ac:dyDescent="0.25">
      <c r="A30" s="2" t="s">
        <v>21</v>
      </c>
      <c r="B30" s="1">
        <v>100</v>
      </c>
      <c r="C30" s="1">
        <v>94</v>
      </c>
      <c r="D30" s="1">
        <v>62</v>
      </c>
      <c r="E30" s="1">
        <v>76</v>
      </c>
      <c r="F30" s="1">
        <v>78</v>
      </c>
      <c r="G30" s="1">
        <v>122</v>
      </c>
      <c r="H30" s="1">
        <v>138</v>
      </c>
      <c r="I30" s="1">
        <v>132</v>
      </c>
      <c r="J30" s="1">
        <v>115</v>
      </c>
      <c r="K30" s="1">
        <v>104</v>
      </c>
      <c r="L30" s="1">
        <v>97</v>
      </c>
      <c r="M30" s="1">
        <v>84</v>
      </c>
      <c r="N30" s="1">
        <f t="shared" si="0"/>
        <v>1202</v>
      </c>
    </row>
    <row r="31" spans="1:14" x14ac:dyDescent="0.25">
      <c r="A31" s="2" t="s">
        <v>22</v>
      </c>
      <c r="B31" s="1">
        <v>63</v>
      </c>
      <c r="C31" s="1">
        <v>59</v>
      </c>
      <c r="D31" s="1">
        <v>39</v>
      </c>
      <c r="E31" s="1">
        <v>48</v>
      </c>
      <c r="F31" s="1">
        <v>49</v>
      </c>
      <c r="G31" s="1">
        <v>77</v>
      </c>
      <c r="H31" s="1">
        <v>87</v>
      </c>
      <c r="I31" s="1">
        <v>83</v>
      </c>
      <c r="J31" s="1">
        <v>73</v>
      </c>
      <c r="K31" s="1">
        <v>65</v>
      </c>
      <c r="L31" s="1">
        <v>61</v>
      </c>
      <c r="M31" s="1">
        <v>53</v>
      </c>
      <c r="N31" s="1">
        <f t="shared" si="0"/>
        <v>757</v>
      </c>
    </row>
    <row r="32" spans="1:14" x14ac:dyDescent="0.25">
      <c r="A32" s="2" t="s">
        <v>23</v>
      </c>
      <c r="B32" s="1">
        <v>102</v>
      </c>
      <c r="C32" s="1">
        <v>96</v>
      </c>
      <c r="D32" s="1">
        <v>64</v>
      </c>
      <c r="E32" s="1">
        <v>78</v>
      </c>
      <c r="F32" s="1">
        <v>80</v>
      </c>
      <c r="G32" s="1">
        <v>125</v>
      </c>
      <c r="H32" s="1">
        <v>141</v>
      </c>
      <c r="I32" s="1">
        <v>135</v>
      </c>
      <c r="J32" s="1">
        <v>118</v>
      </c>
      <c r="K32" s="1">
        <v>106</v>
      </c>
      <c r="L32" s="1">
        <v>99</v>
      </c>
      <c r="M32" s="1">
        <v>85</v>
      </c>
      <c r="N32" s="1">
        <f t="shared" si="0"/>
        <v>1229</v>
      </c>
    </row>
    <row r="33" spans="1:14" x14ac:dyDescent="0.25">
      <c r="A33" s="2" t="s">
        <v>24</v>
      </c>
      <c r="B33" s="1">
        <v>36</v>
      </c>
      <c r="C33" s="1">
        <v>33</v>
      </c>
      <c r="D33" s="1">
        <v>22</v>
      </c>
      <c r="E33" s="1">
        <v>27</v>
      </c>
      <c r="F33" s="1">
        <v>28</v>
      </c>
      <c r="G33" s="1">
        <v>43</v>
      </c>
      <c r="H33" s="1">
        <v>49</v>
      </c>
      <c r="I33" s="1">
        <v>47</v>
      </c>
      <c r="J33" s="1">
        <v>41</v>
      </c>
      <c r="K33" s="1">
        <v>37</v>
      </c>
      <c r="L33" s="1">
        <v>34</v>
      </c>
      <c r="M33" s="1">
        <v>30</v>
      </c>
      <c r="N33" s="1">
        <f t="shared" si="0"/>
        <v>427</v>
      </c>
    </row>
    <row r="34" spans="1:14" x14ac:dyDescent="0.25">
      <c r="A34" s="2" t="s">
        <v>25</v>
      </c>
      <c r="B34" s="1">
        <v>130</v>
      </c>
      <c r="C34" s="1">
        <v>122</v>
      </c>
      <c r="D34" s="1">
        <v>81</v>
      </c>
      <c r="E34" s="1">
        <v>99</v>
      </c>
      <c r="F34" s="1">
        <v>101</v>
      </c>
      <c r="G34" s="1">
        <v>159</v>
      </c>
      <c r="H34" s="1">
        <v>180</v>
      </c>
      <c r="I34" s="1">
        <v>172</v>
      </c>
      <c r="J34" s="1">
        <v>150</v>
      </c>
      <c r="K34" s="1">
        <v>135</v>
      </c>
      <c r="L34" s="1">
        <v>126</v>
      </c>
      <c r="M34" s="1">
        <v>109</v>
      </c>
      <c r="N34" s="1">
        <f t="shared" si="0"/>
        <v>1564</v>
      </c>
    </row>
    <row r="35" spans="1:14" x14ac:dyDescent="0.25">
      <c r="A35" s="2" t="s">
        <v>26</v>
      </c>
      <c r="B35" s="1">
        <v>1398</v>
      </c>
      <c r="C35" s="1">
        <v>1309</v>
      </c>
      <c r="D35" s="1">
        <v>872</v>
      </c>
      <c r="E35" s="1">
        <v>1062</v>
      </c>
      <c r="F35" s="1">
        <v>1091</v>
      </c>
      <c r="G35" s="1">
        <v>1709</v>
      </c>
      <c r="H35" s="1">
        <v>1930</v>
      </c>
      <c r="I35" s="1">
        <v>1850</v>
      </c>
      <c r="J35" s="1">
        <v>1615</v>
      </c>
      <c r="K35" s="1">
        <v>1451</v>
      </c>
      <c r="L35" s="1">
        <v>1350</v>
      </c>
      <c r="M35" s="1">
        <v>1168</v>
      </c>
      <c r="N35" s="1">
        <f t="shared" si="0"/>
        <v>16805</v>
      </c>
    </row>
    <row r="36" spans="1:14" x14ac:dyDescent="0.25">
      <c r="A36" s="2" t="s">
        <v>27</v>
      </c>
      <c r="B36" s="1">
        <v>1815</v>
      </c>
      <c r="C36" s="1">
        <v>1699</v>
      </c>
      <c r="D36" s="1">
        <v>1131</v>
      </c>
      <c r="E36" s="1">
        <v>1368</v>
      </c>
      <c r="F36" s="1">
        <v>1406</v>
      </c>
      <c r="G36" s="1">
        <v>2208</v>
      </c>
      <c r="H36" s="1">
        <v>2495</v>
      </c>
      <c r="I36" s="1">
        <v>2401</v>
      </c>
      <c r="J36" s="1">
        <v>2096</v>
      </c>
      <c r="K36" s="1">
        <v>1883</v>
      </c>
      <c r="L36" s="1">
        <v>1752</v>
      </c>
      <c r="M36" s="1">
        <v>1516</v>
      </c>
      <c r="N36" s="1">
        <f t="shared" si="0"/>
        <v>21770</v>
      </c>
    </row>
    <row r="37" spans="1:14" x14ac:dyDescent="0.25">
      <c r="A37" s="2" t="s">
        <v>28</v>
      </c>
      <c r="B37" s="1">
        <v>0</v>
      </c>
      <c r="C37" s="1">
        <v>0</v>
      </c>
      <c r="D37" s="1">
        <v>0</v>
      </c>
      <c r="E37" s="1">
        <v>10</v>
      </c>
      <c r="F37" s="1">
        <v>10</v>
      </c>
      <c r="G37" s="1">
        <v>10</v>
      </c>
      <c r="H37" s="1">
        <v>10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40</v>
      </c>
    </row>
    <row r="38" spans="1:14" x14ac:dyDescent="0.25">
      <c r="A38" s="2" t="s">
        <v>29</v>
      </c>
      <c r="B38" s="1">
        <v>2280</v>
      </c>
      <c r="C38" s="1">
        <v>2135</v>
      </c>
      <c r="D38" s="1">
        <v>1421</v>
      </c>
      <c r="E38" s="1">
        <v>1731</v>
      </c>
      <c r="F38" s="1">
        <v>1778</v>
      </c>
      <c r="G38" s="1">
        <v>2786</v>
      </c>
      <c r="H38" s="1">
        <v>3146</v>
      </c>
      <c r="I38" s="1">
        <v>3015</v>
      </c>
      <c r="J38" s="1">
        <v>2632</v>
      </c>
      <c r="K38" s="1">
        <v>2365</v>
      </c>
      <c r="L38" s="1">
        <v>2201</v>
      </c>
      <c r="M38" s="1">
        <v>1905</v>
      </c>
      <c r="N38" s="1">
        <f t="shared" si="0"/>
        <v>27395</v>
      </c>
    </row>
    <row r="39" spans="1:14" x14ac:dyDescent="0.25">
      <c r="A39" s="2" t="s">
        <v>30</v>
      </c>
      <c r="B39" s="1">
        <v>3692</v>
      </c>
      <c r="C39" s="1">
        <v>3457</v>
      </c>
      <c r="D39" s="1">
        <v>2301</v>
      </c>
      <c r="E39" s="1">
        <v>2803</v>
      </c>
      <c r="F39" s="1">
        <v>2880</v>
      </c>
      <c r="G39" s="1">
        <v>4511</v>
      </c>
      <c r="H39" s="1">
        <v>5093</v>
      </c>
      <c r="I39" s="1">
        <v>4883</v>
      </c>
      <c r="J39" s="1">
        <v>4262</v>
      </c>
      <c r="K39" s="1">
        <v>3830</v>
      </c>
      <c r="L39" s="1">
        <v>3565</v>
      </c>
      <c r="M39" s="1">
        <v>3084</v>
      </c>
      <c r="N39" s="1">
        <f t="shared" si="0"/>
        <v>44361</v>
      </c>
    </row>
    <row r="40" spans="1:14" x14ac:dyDescent="0.25">
      <c r="A40" s="2" t="s">
        <v>31</v>
      </c>
      <c r="B40" s="1">
        <v>541</v>
      </c>
      <c r="C40" s="1">
        <v>506</v>
      </c>
      <c r="D40" s="1">
        <v>337</v>
      </c>
      <c r="E40" s="1">
        <v>411</v>
      </c>
      <c r="F40" s="1">
        <v>422</v>
      </c>
      <c r="G40" s="1">
        <v>661</v>
      </c>
      <c r="H40" s="1">
        <v>746</v>
      </c>
      <c r="I40" s="1">
        <v>715</v>
      </c>
      <c r="J40" s="1">
        <v>624</v>
      </c>
      <c r="K40" s="1">
        <v>561</v>
      </c>
      <c r="L40" s="1">
        <v>522</v>
      </c>
      <c r="M40" s="1">
        <v>452</v>
      </c>
      <c r="N40" s="1">
        <f t="shared" si="0"/>
        <v>6498</v>
      </c>
    </row>
    <row r="41" spans="1:14" x14ac:dyDescent="0.25">
      <c r="A41" s="2" t="s">
        <v>32</v>
      </c>
      <c r="B41" s="1">
        <v>1919</v>
      </c>
      <c r="C41" s="1">
        <v>1797</v>
      </c>
      <c r="D41" s="1">
        <v>1196</v>
      </c>
      <c r="E41" s="1">
        <v>1457</v>
      </c>
      <c r="F41" s="1">
        <v>1497</v>
      </c>
      <c r="G41" s="1">
        <v>2345</v>
      </c>
      <c r="H41" s="1">
        <v>2649</v>
      </c>
      <c r="I41" s="1">
        <v>2539</v>
      </c>
      <c r="J41" s="1">
        <v>2216</v>
      </c>
      <c r="K41" s="1">
        <v>1991</v>
      </c>
      <c r="L41" s="1">
        <v>1853</v>
      </c>
      <c r="M41" s="1">
        <v>1603</v>
      </c>
      <c r="N41" s="1">
        <f t="shared" si="0"/>
        <v>23062</v>
      </c>
    </row>
    <row r="42" spans="1:14" x14ac:dyDescent="0.25">
      <c r="A42" s="2" t="s">
        <v>33</v>
      </c>
      <c r="B42" s="1">
        <v>1209</v>
      </c>
      <c r="C42" s="1">
        <v>1133</v>
      </c>
      <c r="D42" s="1">
        <v>753</v>
      </c>
      <c r="E42" s="1">
        <v>918</v>
      </c>
      <c r="F42" s="1">
        <v>944</v>
      </c>
      <c r="G42" s="1">
        <v>1477</v>
      </c>
      <c r="H42" s="1">
        <v>1669</v>
      </c>
      <c r="I42" s="1">
        <v>1599</v>
      </c>
      <c r="J42" s="1">
        <v>1396</v>
      </c>
      <c r="K42" s="1">
        <v>1254</v>
      </c>
      <c r="L42" s="1">
        <v>1168</v>
      </c>
      <c r="M42" s="1">
        <v>1010</v>
      </c>
      <c r="N42" s="1">
        <f t="shared" si="0"/>
        <v>14530</v>
      </c>
    </row>
    <row r="43" spans="1:14" x14ac:dyDescent="0.25">
      <c r="A43" s="2" t="s">
        <v>34</v>
      </c>
      <c r="B43" s="1">
        <v>459</v>
      </c>
      <c r="C43" s="1">
        <v>430</v>
      </c>
      <c r="D43" s="1">
        <v>286</v>
      </c>
      <c r="E43" s="1">
        <v>349</v>
      </c>
      <c r="F43" s="1">
        <v>358</v>
      </c>
      <c r="G43" s="1">
        <v>561</v>
      </c>
      <c r="H43" s="1">
        <v>634</v>
      </c>
      <c r="I43" s="1">
        <v>608</v>
      </c>
      <c r="J43" s="1">
        <v>530</v>
      </c>
      <c r="K43" s="1">
        <v>476</v>
      </c>
      <c r="L43" s="1">
        <v>443</v>
      </c>
      <c r="M43" s="1">
        <v>384</v>
      </c>
      <c r="N43" s="1">
        <f t="shared" si="0"/>
        <v>5518</v>
      </c>
    </row>
    <row r="44" spans="1:14" x14ac:dyDescent="0.25">
      <c r="A44" s="2" t="s">
        <v>35</v>
      </c>
      <c r="B44" s="1">
        <v>384</v>
      </c>
      <c r="C44" s="1">
        <v>360</v>
      </c>
      <c r="D44" s="1">
        <v>240</v>
      </c>
      <c r="E44" s="1">
        <v>292</v>
      </c>
      <c r="F44" s="1">
        <v>300</v>
      </c>
      <c r="G44" s="1">
        <v>470</v>
      </c>
      <c r="H44" s="1">
        <v>530</v>
      </c>
      <c r="I44" s="1">
        <v>508</v>
      </c>
      <c r="J44" s="1">
        <v>444</v>
      </c>
      <c r="K44" s="1">
        <v>399</v>
      </c>
      <c r="L44" s="1">
        <v>371</v>
      </c>
      <c r="M44" s="1">
        <v>321</v>
      </c>
      <c r="N44" s="1">
        <f t="shared" si="0"/>
        <v>4619</v>
      </c>
    </row>
    <row r="45" spans="1:14" x14ac:dyDescent="0.25">
      <c r="A45" s="2" t="s">
        <v>36</v>
      </c>
      <c r="B45" s="1">
        <v>683</v>
      </c>
      <c r="C45" s="1">
        <v>632</v>
      </c>
      <c r="D45" s="1">
        <v>414</v>
      </c>
      <c r="E45" s="1">
        <v>481</v>
      </c>
      <c r="F45" s="1">
        <v>538</v>
      </c>
      <c r="G45" s="1">
        <v>829</v>
      </c>
      <c r="H45" s="1">
        <v>908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0"/>
        <v>4485</v>
      </c>
    </row>
    <row r="46" spans="1:14" x14ac:dyDescent="0.25">
      <c r="A46" s="2" t="s">
        <v>37</v>
      </c>
      <c r="B46" s="1">
        <v>16</v>
      </c>
      <c r="C46" s="1">
        <v>23</v>
      </c>
      <c r="D46" s="1">
        <v>22</v>
      </c>
      <c r="E46" s="1">
        <v>50</v>
      </c>
      <c r="F46" s="1">
        <v>7</v>
      </c>
      <c r="G46" s="1">
        <v>25</v>
      </c>
      <c r="H46" s="1">
        <v>57</v>
      </c>
      <c r="I46" s="1">
        <v>925</v>
      </c>
      <c r="J46" s="1">
        <v>807</v>
      </c>
      <c r="K46" s="1">
        <v>725</v>
      </c>
      <c r="L46" s="1">
        <v>675</v>
      </c>
      <c r="M46" s="1">
        <v>584</v>
      </c>
      <c r="N46" s="1">
        <f t="shared" si="0"/>
        <v>3916</v>
      </c>
    </row>
    <row r="47" spans="1:14" x14ac:dyDescent="0.25">
      <c r="A47" s="2" t="s">
        <v>38</v>
      </c>
      <c r="B47" s="1">
        <v>1468</v>
      </c>
      <c r="C47" s="1">
        <v>1374</v>
      </c>
      <c r="D47" s="1">
        <v>915</v>
      </c>
      <c r="E47" s="1">
        <v>1114</v>
      </c>
      <c r="F47" s="1">
        <v>1145</v>
      </c>
      <c r="G47" s="1">
        <v>1794</v>
      </c>
      <c r="H47" s="1">
        <v>2026</v>
      </c>
      <c r="I47" s="1">
        <v>1941</v>
      </c>
      <c r="J47" s="1">
        <v>1695</v>
      </c>
      <c r="K47" s="1">
        <v>1523</v>
      </c>
      <c r="L47" s="1">
        <v>1417</v>
      </c>
      <c r="M47" s="1">
        <v>1226</v>
      </c>
      <c r="N47" s="1">
        <f t="shared" si="0"/>
        <v>17638</v>
      </c>
    </row>
    <row r="48" spans="1:14" x14ac:dyDescent="0.25">
      <c r="A48" s="2" t="s">
        <v>39</v>
      </c>
      <c r="B48" s="1">
        <v>8420</v>
      </c>
      <c r="C48" s="1">
        <v>7884</v>
      </c>
      <c r="D48" s="1">
        <v>5251</v>
      </c>
      <c r="E48" s="1">
        <v>6391</v>
      </c>
      <c r="F48" s="1">
        <v>6569</v>
      </c>
      <c r="G48" s="1">
        <v>10292</v>
      </c>
      <c r="H48" s="1">
        <v>11621</v>
      </c>
      <c r="I48" s="1">
        <v>11138</v>
      </c>
      <c r="J48" s="1">
        <v>9724</v>
      </c>
      <c r="K48" s="1">
        <v>8737</v>
      </c>
      <c r="L48" s="1">
        <v>8130</v>
      </c>
      <c r="M48" s="1">
        <v>7036</v>
      </c>
      <c r="N48" s="1">
        <f t="shared" si="0"/>
        <v>101193</v>
      </c>
    </row>
    <row r="49" spans="1:14" x14ac:dyDescent="0.25">
      <c r="A49" s="2" t="s">
        <v>40</v>
      </c>
      <c r="B49" s="1">
        <v>121</v>
      </c>
      <c r="C49" s="1">
        <v>114</v>
      </c>
      <c r="D49" s="1">
        <v>76</v>
      </c>
      <c r="E49" s="1">
        <v>92</v>
      </c>
      <c r="F49" s="1">
        <v>95</v>
      </c>
      <c r="G49" s="1">
        <v>148</v>
      </c>
      <c r="H49" s="1">
        <v>168</v>
      </c>
      <c r="I49" s="1">
        <v>161</v>
      </c>
      <c r="J49" s="1">
        <v>140</v>
      </c>
      <c r="K49" s="1">
        <v>126</v>
      </c>
      <c r="L49" s="1">
        <v>117</v>
      </c>
      <c r="M49" s="1">
        <v>101</v>
      </c>
      <c r="N49" s="1">
        <f t="shared" si="0"/>
        <v>1459</v>
      </c>
    </row>
    <row r="50" spans="1:14" x14ac:dyDescent="0.25">
      <c r="A50" s="2" t="s">
        <v>41</v>
      </c>
      <c r="B50" s="1">
        <v>336</v>
      </c>
      <c r="C50" s="1">
        <v>315</v>
      </c>
      <c r="D50" s="1">
        <v>210</v>
      </c>
      <c r="E50" s="1">
        <v>255</v>
      </c>
      <c r="F50" s="1">
        <v>262</v>
      </c>
      <c r="G50" s="1">
        <v>411</v>
      </c>
      <c r="H50" s="1">
        <v>464</v>
      </c>
      <c r="I50" s="1">
        <v>445</v>
      </c>
      <c r="J50" s="1">
        <v>388</v>
      </c>
      <c r="K50" s="1">
        <v>349</v>
      </c>
      <c r="L50" s="1">
        <v>325</v>
      </c>
      <c r="M50" s="1">
        <v>281</v>
      </c>
      <c r="N50" s="1">
        <f t="shared" si="0"/>
        <v>4041</v>
      </c>
    </row>
    <row r="51" spans="1:14" x14ac:dyDescent="0.25">
      <c r="A51" s="2" t="s">
        <v>42</v>
      </c>
      <c r="B51" s="1">
        <v>147</v>
      </c>
      <c r="C51" s="1">
        <v>138</v>
      </c>
      <c r="D51" s="1">
        <v>92</v>
      </c>
      <c r="E51" s="1">
        <v>112</v>
      </c>
      <c r="F51" s="1">
        <v>115</v>
      </c>
      <c r="G51" s="1">
        <v>180</v>
      </c>
      <c r="H51" s="1">
        <v>204</v>
      </c>
      <c r="I51" s="1">
        <v>195</v>
      </c>
      <c r="J51" s="1">
        <v>170</v>
      </c>
      <c r="K51" s="1">
        <v>153</v>
      </c>
      <c r="L51" s="1">
        <v>142</v>
      </c>
      <c r="M51" s="1">
        <v>123</v>
      </c>
      <c r="N51" s="1">
        <f t="shared" si="0"/>
        <v>1771</v>
      </c>
    </row>
    <row r="52" spans="1:14" x14ac:dyDescent="0.25">
      <c r="A52" s="2" t="s">
        <v>43</v>
      </c>
      <c r="B52" s="1">
        <v>166</v>
      </c>
      <c r="C52" s="1">
        <v>156</v>
      </c>
      <c r="D52" s="1">
        <v>104</v>
      </c>
      <c r="E52" s="1">
        <v>126</v>
      </c>
      <c r="F52" s="1">
        <v>130</v>
      </c>
      <c r="G52" s="1">
        <v>203</v>
      </c>
      <c r="H52" s="1">
        <v>229</v>
      </c>
      <c r="I52" s="1">
        <v>220</v>
      </c>
      <c r="J52" s="1">
        <v>192</v>
      </c>
      <c r="K52" s="1">
        <v>172</v>
      </c>
      <c r="L52" s="1">
        <v>160</v>
      </c>
      <c r="M52" s="1">
        <v>139</v>
      </c>
      <c r="N52" s="1">
        <f t="shared" si="0"/>
        <v>1997</v>
      </c>
    </row>
    <row r="53" spans="1:14" x14ac:dyDescent="0.25">
      <c r="A53" s="7" t="s">
        <v>44</v>
      </c>
      <c r="B53" s="4">
        <f t="shared" ref="B53:M53" si="2">SUM(B27:B52)</f>
        <v>27160</v>
      </c>
      <c r="C53" s="4">
        <f t="shared" si="2"/>
        <v>25434</v>
      </c>
      <c r="D53" s="4">
        <f t="shared" si="2"/>
        <v>16933</v>
      </c>
      <c r="E53" s="4">
        <f t="shared" si="2"/>
        <v>20622</v>
      </c>
      <c r="F53" s="4">
        <f t="shared" si="2"/>
        <v>21189</v>
      </c>
      <c r="G53" s="4">
        <f t="shared" si="2"/>
        <v>33193</v>
      </c>
      <c r="H53" s="4">
        <f t="shared" si="2"/>
        <v>37486</v>
      </c>
      <c r="I53" s="4">
        <f t="shared" si="2"/>
        <v>35927</v>
      </c>
      <c r="J53" s="4">
        <f t="shared" si="2"/>
        <v>31362</v>
      </c>
      <c r="K53" s="4">
        <f t="shared" si="2"/>
        <v>28179</v>
      </c>
      <c r="L53" s="4">
        <f t="shared" si="2"/>
        <v>26225</v>
      </c>
      <c r="M53" s="4">
        <f t="shared" si="2"/>
        <v>22693</v>
      </c>
      <c r="N53" s="4">
        <f t="shared" si="0"/>
        <v>326403</v>
      </c>
    </row>
    <row r="54" spans="1:14" x14ac:dyDescent="0.25">
      <c r="A54" s="2" t="s">
        <v>45</v>
      </c>
      <c r="B54" s="1">
        <v>53</v>
      </c>
      <c r="C54" s="1">
        <v>49</v>
      </c>
      <c r="D54" s="1">
        <v>32</v>
      </c>
      <c r="E54" s="1">
        <v>41</v>
      </c>
      <c r="F54" s="1">
        <v>41</v>
      </c>
      <c r="G54" s="1">
        <v>65</v>
      </c>
      <c r="H54" s="1">
        <v>72</v>
      </c>
      <c r="I54" s="1">
        <v>69</v>
      </c>
      <c r="J54" s="1">
        <v>62</v>
      </c>
      <c r="K54" s="1">
        <v>55</v>
      </c>
      <c r="L54" s="1">
        <v>52</v>
      </c>
      <c r="M54" s="1">
        <v>45</v>
      </c>
      <c r="N54" s="1">
        <f t="shared" si="0"/>
        <v>636</v>
      </c>
    </row>
    <row r="55" spans="1:14" x14ac:dyDescent="0.25">
      <c r="A55" s="2" t="s">
        <v>46</v>
      </c>
      <c r="B55" s="1">
        <v>88</v>
      </c>
      <c r="C55" s="1">
        <v>81</v>
      </c>
      <c r="D55" s="1">
        <v>52</v>
      </c>
      <c r="E55" s="1">
        <v>66</v>
      </c>
      <c r="F55" s="1">
        <v>67</v>
      </c>
      <c r="G55" s="1">
        <v>106</v>
      </c>
      <c r="H55" s="1">
        <v>119</v>
      </c>
      <c r="I55" s="1">
        <v>114</v>
      </c>
      <c r="J55" s="1">
        <v>100</v>
      </c>
      <c r="K55" s="1">
        <v>90</v>
      </c>
      <c r="L55" s="1">
        <v>83</v>
      </c>
      <c r="M55" s="1">
        <v>72</v>
      </c>
      <c r="N55" s="1">
        <f t="shared" si="0"/>
        <v>1038</v>
      </c>
    </row>
    <row r="56" spans="1:14" x14ac:dyDescent="0.25">
      <c r="A56" s="2" t="s">
        <v>47</v>
      </c>
      <c r="B56" s="1">
        <v>107</v>
      </c>
      <c r="C56" s="1">
        <v>99</v>
      </c>
      <c r="D56" s="1">
        <v>64</v>
      </c>
      <c r="E56" s="1">
        <v>80</v>
      </c>
      <c r="F56" s="1">
        <v>83</v>
      </c>
      <c r="G56" s="1">
        <v>129</v>
      </c>
      <c r="H56" s="1">
        <v>146</v>
      </c>
      <c r="I56" s="1">
        <v>140</v>
      </c>
      <c r="J56" s="1">
        <v>122</v>
      </c>
      <c r="K56" s="1">
        <v>110</v>
      </c>
      <c r="L56" s="1">
        <v>102</v>
      </c>
      <c r="M56" s="1">
        <v>88</v>
      </c>
      <c r="N56" s="1">
        <f t="shared" si="0"/>
        <v>1270</v>
      </c>
    </row>
    <row r="57" spans="1:14" x14ac:dyDescent="0.25">
      <c r="A57" s="2" t="s">
        <v>48</v>
      </c>
      <c r="B57" s="1">
        <v>57</v>
      </c>
      <c r="C57" s="1">
        <v>53</v>
      </c>
      <c r="D57" s="1">
        <v>34</v>
      </c>
      <c r="E57" s="1">
        <v>44</v>
      </c>
      <c r="F57" s="1">
        <v>44</v>
      </c>
      <c r="G57" s="1">
        <v>69</v>
      </c>
      <c r="H57" s="1">
        <v>78</v>
      </c>
      <c r="I57" s="1">
        <v>75</v>
      </c>
      <c r="J57" s="1">
        <v>65</v>
      </c>
      <c r="K57" s="1">
        <v>59</v>
      </c>
      <c r="L57" s="1">
        <v>55</v>
      </c>
      <c r="M57" s="1">
        <v>48</v>
      </c>
      <c r="N57" s="1">
        <f t="shared" si="0"/>
        <v>681</v>
      </c>
    </row>
    <row r="58" spans="1:14" x14ac:dyDescent="0.25">
      <c r="A58" s="2" t="s">
        <v>49</v>
      </c>
      <c r="B58" s="1">
        <v>35</v>
      </c>
      <c r="C58" s="1">
        <v>33</v>
      </c>
      <c r="D58" s="1">
        <v>21</v>
      </c>
      <c r="E58" s="1">
        <v>26</v>
      </c>
      <c r="F58" s="1">
        <v>27</v>
      </c>
      <c r="G58" s="1">
        <v>43</v>
      </c>
      <c r="H58" s="1">
        <v>48</v>
      </c>
      <c r="I58" s="1">
        <v>47</v>
      </c>
      <c r="J58" s="1">
        <v>41</v>
      </c>
      <c r="K58" s="1">
        <v>37</v>
      </c>
      <c r="L58" s="1">
        <v>33</v>
      </c>
      <c r="M58" s="1">
        <v>29</v>
      </c>
      <c r="N58" s="1">
        <f t="shared" si="0"/>
        <v>420</v>
      </c>
    </row>
    <row r="59" spans="1:14" x14ac:dyDescent="0.25">
      <c r="A59" s="2" t="s">
        <v>50</v>
      </c>
      <c r="B59" s="1">
        <v>449</v>
      </c>
      <c r="C59" s="1">
        <v>415</v>
      </c>
      <c r="D59" s="1">
        <v>266</v>
      </c>
      <c r="E59" s="1">
        <v>336</v>
      </c>
      <c r="F59" s="1">
        <v>346</v>
      </c>
      <c r="G59" s="1">
        <v>545</v>
      </c>
      <c r="H59" s="1">
        <v>612</v>
      </c>
      <c r="I59" s="1">
        <v>586</v>
      </c>
      <c r="J59" s="1">
        <v>512</v>
      </c>
      <c r="K59" s="1">
        <v>460</v>
      </c>
      <c r="L59" s="1">
        <v>428</v>
      </c>
      <c r="M59" s="1">
        <v>371</v>
      </c>
      <c r="N59" s="1">
        <f t="shared" si="0"/>
        <v>5326</v>
      </c>
    </row>
    <row r="60" spans="1:14" x14ac:dyDescent="0.25">
      <c r="A60" s="2" t="s">
        <v>51</v>
      </c>
      <c r="B60" s="1">
        <v>354</v>
      </c>
      <c r="C60" s="1">
        <v>328</v>
      </c>
      <c r="D60" s="1">
        <v>211</v>
      </c>
      <c r="E60" s="1">
        <v>264</v>
      </c>
      <c r="F60" s="1">
        <v>273</v>
      </c>
      <c r="G60" s="1">
        <v>427</v>
      </c>
      <c r="H60" s="1">
        <v>483</v>
      </c>
      <c r="I60" s="1">
        <v>462</v>
      </c>
      <c r="J60" s="1">
        <v>404</v>
      </c>
      <c r="K60" s="1">
        <v>363</v>
      </c>
      <c r="L60" s="1">
        <v>338</v>
      </c>
      <c r="M60" s="1">
        <v>292</v>
      </c>
      <c r="N60" s="1">
        <f t="shared" si="0"/>
        <v>4199</v>
      </c>
    </row>
    <row r="61" spans="1:14" x14ac:dyDescent="0.25">
      <c r="A61" s="2" t="s">
        <v>52</v>
      </c>
      <c r="B61" s="1">
        <v>18</v>
      </c>
      <c r="C61" s="1">
        <v>17</v>
      </c>
      <c r="D61" s="1">
        <v>12</v>
      </c>
      <c r="E61" s="1">
        <v>14</v>
      </c>
      <c r="F61" s="1">
        <v>15</v>
      </c>
      <c r="G61" s="1">
        <v>21</v>
      </c>
      <c r="H61" s="1">
        <v>24</v>
      </c>
      <c r="I61" s="1">
        <v>23</v>
      </c>
      <c r="J61" s="1">
        <v>20</v>
      </c>
      <c r="K61" s="1">
        <v>18</v>
      </c>
      <c r="L61" s="1">
        <v>17</v>
      </c>
      <c r="M61" s="1">
        <v>15</v>
      </c>
      <c r="N61" s="1">
        <f t="shared" si="0"/>
        <v>214</v>
      </c>
    </row>
    <row r="62" spans="1:14" x14ac:dyDescent="0.25">
      <c r="A62" s="2" t="s">
        <v>53</v>
      </c>
      <c r="B62" s="1">
        <v>149</v>
      </c>
      <c r="C62" s="1">
        <v>138</v>
      </c>
      <c r="D62" s="1">
        <v>89</v>
      </c>
      <c r="E62" s="1">
        <v>112</v>
      </c>
      <c r="F62" s="1">
        <v>116</v>
      </c>
      <c r="G62" s="1">
        <v>180</v>
      </c>
      <c r="H62" s="1">
        <v>203</v>
      </c>
      <c r="I62" s="1">
        <v>195</v>
      </c>
      <c r="J62" s="1">
        <v>170</v>
      </c>
      <c r="K62" s="1">
        <v>153</v>
      </c>
      <c r="L62" s="1">
        <v>142</v>
      </c>
      <c r="M62" s="1">
        <v>123</v>
      </c>
      <c r="N62" s="1">
        <f t="shared" si="0"/>
        <v>1770</v>
      </c>
    </row>
    <row r="63" spans="1:14" x14ac:dyDescent="0.25">
      <c r="A63" s="2" t="s">
        <v>54</v>
      </c>
      <c r="B63" s="1">
        <v>4223</v>
      </c>
      <c r="C63" s="1">
        <v>3953</v>
      </c>
      <c r="D63" s="1">
        <v>2633</v>
      </c>
      <c r="E63" s="1">
        <v>3205</v>
      </c>
      <c r="F63" s="1">
        <v>3296</v>
      </c>
      <c r="G63" s="1">
        <v>5160</v>
      </c>
      <c r="H63" s="1">
        <v>5828</v>
      </c>
      <c r="I63" s="1">
        <v>5585</v>
      </c>
      <c r="J63" s="1">
        <v>4874</v>
      </c>
      <c r="K63" s="1">
        <v>4379</v>
      </c>
      <c r="L63" s="1">
        <v>4075</v>
      </c>
      <c r="M63" s="1">
        <v>3526</v>
      </c>
      <c r="N63" s="1">
        <f t="shared" si="0"/>
        <v>50737</v>
      </c>
    </row>
    <row r="64" spans="1:14" x14ac:dyDescent="0.25">
      <c r="A64" s="2" t="s">
        <v>55</v>
      </c>
      <c r="B64" s="1">
        <v>23</v>
      </c>
      <c r="C64" s="1">
        <v>22</v>
      </c>
      <c r="D64" s="1">
        <v>16</v>
      </c>
      <c r="E64" s="1">
        <v>18</v>
      </c>
      <c r="F64" s="1">
        <v>18</v>
      </c>
      <c r="G64" s="1">
        <v>28</v>
      </c>
      <c r="H64" s="1">
        <v>32</v>
      </c>
      <c r="I64" s="1">
        <v>31</v>
      </c>
      <c r="J64" s="1">
        <v>27</v>
      </c>
      <c r="K64" s="1">
        <v>24</v>
      </c>
      <c r="L64" s="1">
        <v>22</v>
      </c>
      <c r="M64" s="1">
        <v>19</v>
      </c>
      <c r="N64" s="1">
        <f t="shared" si="0"/>
        <v>280</v>
      </c>
    </row>
    <row r="65" spans="1:17" x14ac:dyDescent="0.25">
      <c r="A65" s="2" t="s">
        <v>67</v>
      </c>
      <c r="B65" s="1">
        <v>76</v>
      </c>
      <c r="C65" s="1">
        <v>71</v>
      </c>
      <c r="D65" s="1">
        <v>47</v>
      </c>
      <c r="E65" s="1">
        <v>59</v>
      </c>
      <c r="F65" s="1">
        <v>59</v>
      </c>
      <c r="G65" s="1">
        <v>93</v>
      </c>
      <c r="H65" s="1">
        <v>105</v>
      </c>
      <c r="I65" s="1">
        <v>100</v>
      </c>
      <c r="J65" s="1">
        <v>88</v>
      </c>
      <c r="K65" s="1">
        <v>79</v>
      </c>
      <c r="L65" s="1">
        <v>73</v>
      </c>
      <c r="M65" s="1">
        <v>63</v>
      </c>
      <c r="N65" s="1">
        <f t="shared" si="0"/>
        <v>913</v>
      </c>
    </row>
    <row r="66" spans="1:17" x14ac:dyDescent="0.25">
      <c r="A66" s="2" t="s">
        <v>56</v>
      </c>
      <c r="B66" s="1">
        <v>24</v>
      </c>
      <c r="C66" s="1">
        <v>22</v>
      </c>
      <c r="D66" s="1">
        <v>14</v>
      </c>
      <c r="E66" s="1">
        <v>18</v>
      </c>
      <c r="F66" s="1">
        <v>18</v>
      </c>
      <c r="G66" s="1">
        <v>28</v>
      </c>
      <c r="H66" s="1">
        <v>32</v>
      </c>
      <c r="I66" s="1">
        <v>31</v>
      </c>
      <c r="J66" s="1">
        <v>27</v>
      </c>
      <c r="K66" s="1">
        <v>24</v>
      </c>
      <c r="L66" s="1">
        <v>22</v>
      </c>
      <c r="M66" s="1">
        <v>19</v>
      </c>
      <c r="N66" s="1">
        <f t="shared" si="0"/>
        <v>279</v>
      </c>
      <c r="Q66" s="1" t="s">
        <v>90</v>
      </c>
    </row>
    <row r="67" spans="1:17" x14ac:dyDescent="0.25">
      <c r="A67" s="2" t="s">
        <v>57</v>
      </c>
      <c r="B67" s="1">
        <v>275</v>
      </c>
      <c r="C67" s="1">
        <v>261</v>
      </c>
      <c r="D67" s="1">
        <v>173</v>
      </c>
      <c r="E67" s="1">
        <v>211</v>
      </c>
      <c r="F67" s="1">
        <v>216</v>
      </c>
      <c r="G67" s="1">
        <v>342</v>
      </c>
      <c r="H67" s="1">
        <v>384</v>
      </c>
      <c r="I67" s="1">
        <v>369</v>
      </c>
      <c r="J67" s="1">
        <v>322</v>
      </c>
      <c r="K67" s="1">
        <v>290</v>
      </c>
      <c r="L67" s="1">
        <v>270</v>
      </c>
      <c r="M67" s="1">
        <v>233</v>
      </c>
      <c r="N67" s="1">
        <f t="shared" si="0"/>
        <v>3346</v>
      </c>
    </row>
    <row r="68" spans="1:17" x14ac:dyDescent="0.25">
      <c r="A68" s="2" t="s">
        <v>58</v>
      </c>
      <c r="B68" s="1">
        <v>37</v>
      </c>
      <c r="C68" s="1">
        <v>34</v>
      </c>
      <c r="D68" s="1">
        <v>22</v>
      </c>
      <c r="E68" s="1">
        <v>28</v>
      </c>
      <c r="F68" s="1">
        <v>28</v>
      </c>
      <c r="G68" s="1">
        <v>44</v>
      </c>
      <c r="H68" s="1">
        <v>83</v>
      </c>
      <c r="I68" s="1">
        <v>48</v>
      </c>
      <c r="J68" s="1">
        <v>42</v>
      </c>
      <c r="K68" s="1">
        <v>38</v>
      </c>
      <c r="L68" s="1">
        <v>35</v>
      </c>
      <c r="M68" s="1">
        <v>30</v>
      </c>
      <c r="N68" s="1">
        <f t="shared" si="0"/>
        <v>469</v>
      </c>
    </row>
    <row r="69" spans="1:17" x14ac:dyDescent="0.25">
      <c r="A69" s="2" t="s">
        <v>59</v>
      </c>
      <c r="B69" s="1">
        <v>75</v>
      </c>
      <c r="C69" s="1">
        <v>71</v>
      </c>
      <c r="D69" s="1">
        <v>47</v>
      </c>
      <c r="E69" s="1">
        <v>57</v>
      </c>
      <c r="F69" s="1">
        <v>60</v>
      </c>
      <c r="G69" s="1">
        <v>92</v>
      </c>
      <c r="H69" s="1">
        <v>104</v>
      </c>
      <c r="I69" s="1">
        <v>98</v>
      </c>
      <c r="J69" s="1">
        <v>89</v>
      </c>
      <c r="K69" s="1">
        <v>80</v>
      </c>
      <c r="L69" s="1">
        <v>74</v>
      </c>
      <c r="M69" s="1">
        <v>64</v>
      </c>
      <c r="N69" s="1">
        <f t="shared" si="0"/>
        <v>911</v>
      </c>
    </row>
    <row r="70" spans="1:17" x14ac:dyDescent="0.25">
      <c r="A70" s="2" t="s">
        <v>60</v>
      </c>
      <c r="B70" s="1">
        <v>23</v>
      </c>
      <c r="C70" s="1">
        <v>22</v>
      </c>
      <c r="D70" s="1">
        <v>14</v>
      </c>
      <c r="E70" s="1">
        <v>17</v>
      </c>
      <c r="F70" s="1">
        <v>18</v>
      </c>
      <c r="G70" s="1">
        <v>29</v>
      </c>
      <c r="H70" s="1">
        <v>0</v>
      </c>
      <c r="I70" s="1">
        <v>0</v>
      </c>
      <c r="J70" s="1">
        <v>28</v>
      </c>
      <c r="K70" s="1">
        <v>24</v>
      </c>
      <c r="L70" s="1">
        <v>22</v>
      </c>
      <c r="M70" s="1">
        <v>19</v>
      </c>
      <c r="N70" s="1">
        <f t="shared" si="0"/>
        <v>216</v>
      </c>
    </row>
    <row r="71" spans="1:17" x14ac:dyDescent="0.25">
      <c r="A71" s="2" t="s">
        <v>61</v>
      </c>
      <c r="B71" s="1">
        <v>16</v>
      </c>
      <c r="C71" s="1">
        <v>15</v>
      </c>
      <c r="D71" s="1">
        <v>10</v>
      </c>
      <c r="E71" s="1">
        <v>13</v>
      </c>
      <c r="F71" s="1">
        <v>12</v>
      </c>
      <c r="G71" s="1">
        <v>19</v>
      </c>
      <c r="H71" s="1">
        <v>22</v>
      </c>
      <c r="I71" s="1">
        <v>21</v>
      </c>
      <c r="J71" s="1">
        <v>18</v>
      </c>
      <c r="K71" s="1">
        <v>16</v>
      </c>
      <c r="L71" s="1">
        <v>15</v>
      </c>
      <c r="M71" s="1">
        <v>13</v>
      </c>
      <c r="N71" s="1">
        <f t="shared" si="0"/>
        <v>190</v>
      </c>
    </row>
    <row r="72" spans="1:17" x14ac:dyDescent="0.25">
      <c r="A72" s="2" t="s">
        <v>62</v>
      </c>
      <c r="B72" s="1">
        <v>46</v>
      </c>
      <c r="C72" s="1">
        <v>42</v>
      </c>
      <c r="D72" s="1">
        <v>27</v>
      </c>
      <c r="E72" s="1">
        <v>34</v>
      </c>
      <c r="F72" s="1">
        <v>35</v>
      </c>
      <c r="G72" s="1">
        <v>54</v>
      </c>
      <c r="H72" s="1">
        <v>62</v>
      </c>
      <c r="I72" s="1">
        <v>59</v>
      </c>
      <c r="J72" s="1">
        <v>52</v>
      </c>
      <c r="K72" s="1">
        <v>46</v>
      </c>
      <c r="L72" s="1">
        <v>43</v>
      </c>
      <c r="M72" s="1">
        <v>38</v>
      </c>
      <c r="N72" s="1">
        <f t="shared" ref="N72:N75" si="3">SUM(B72:M72)</f>
        <v>538</v>
      </c>
    </row>
    <row r="73" spans="1:17" x14ac:dyDescent="0.25">
      <c r="A73" s="2" t="s">
        <v>68</v>
      </c>
      <c r="B73" s="1">
        <v>636</v>
      </c>
      <c r="C73" s="1">
        <v>592</v>
      </c>
      <c r="D73" s="1">
        <v>394</v>
      </c>
      <c r="E73" s="1">
        <v>481</v>
      </c>
      <c r="F73" s="1">
        <v>492</v>
      </c>
      <c r="G73" s="1">
        <v>772</v>
      </c>
      <c r="H73" s="1">
        <v>872</v>
      </c>
      <c r="I73" s="1">
        <v>835</v>
      </c>
      <c r="J73" s="1">
        <v>733</v>
      </c>
      <c r="K73" s="1">
        <v>658</v>
      </c>
      <c r="L73" s="1">
        <v>613</v>
      </c>
      <c r="M73" s="1">
        <v>530</v>
      </c>
      <c r="N73" s="1">
        <f t="shared" si="3"/>
        <v>7608</v>
      </c>
    </row>
    <row r="74" spans="1:17" ht="15.75" thickBot="1" x14ac:dyDescent="0.3">
      <c r="A74" s="5" t="s">
        <v>63</v>
      </c>
      <c r="B74" s="6">
        <f t="shared" ref="B74:M74" si="4">SUM(B54:B73)</f>
        <v>6764</v>
      </c>
      <c r="C74" s="6">
        <f t="shared" si="4"/>
        <v>6318</v>
      </c>
      <c r="D74" s="6">
        <f t="shared" si="4"/>
        <v>4178</v>
      </c>
      <c r="E74" s="6">
        <f t="shared" si="4"/>
        <v>5124</v>
      </c>
      <c r="F74" s="6">
        <f t="shared" si="4"/>
        <v>5264</v>
      </c>
      <c r="G74" s="6">
        <f t="shared" si="4"/>
        <v>8246</v>
      </c>
      <c r="H74" s="6">
        <f t="shared" si="4"/>
        <v>9309</v>
      </c>
      <c r="I74" s="6">
        <f t="shared" si="4"/>
        <v>8888</v>
      </c>
      <c r="J74" s="6">
        <f t="shared" si="4"/>
        <v>7796</v>
      </c>
      <c r="K74" s="6">
        <f t="shared" si="4"/>
        <v>7003</v>
      </c>
      <c r="L74" s="6">
        <f t="shared" si="4"/>
        <v>6514</v>
      </c>
      <c r="M74" s="6">
        <f t="shared" si="4"/>
        <v>5637</v>
      </c>
      <c r="N74" s="6">
        <f t="shared" si="3"/>
        <v>81041</v>
      </c>
    </row>
    <row r="75" spans="1:17" x14ac:dyDescent="0.25">
      <c r="A75" s="3" t="s">
        <v>64</v>
      </c>
      <c r="B75" s="8">
        <f t="shared" ref="B75:M75" si="5">B26+B53+B74</f>
        <v>59309</v>
      </c>
      <c r="C75" s="8">
        <f t="shared" si="5"/>
        <v>55508</v>
      </c>
      <c r="D75" s="8">
        <f t="shared" si="5"/>
        <v>36959</v>
      </c>
      <c r="E75" s="8">
        <f t="shared" si="5"/>
        <v>45088</v>
      </c>
      <c r="F75" s="8">
        <f t="shared" si="5"/>
        <v>46110</v>
      </c>
      <c r="G75" s="8">
        <f t="shared" si="5"/>
        <v>72617</v>
      </c>
      <c r="H75" s="8">
        <f t="shared" si="5"/>
        <v>81801</v>
      </c>
      <c r="I75" s="8">
        <f t="shared" si="5"/>
        <v>78247</v>
      </c>
      <c r="J75" s="8">
        <f t="shared" si="5"/>
        <v>68492</v>
      </c>
      <c r="K75" s="8">
        <f t="shared" si="5"/>
        <v>61539</v>
      </c>
      <c r="L75" s="8">
        <f t="shared" si="5"/>
        <v>57268</v>
      </c>
      <c r="M75" s="8">
        <f t="shared" si="5"/>
        <v>49553</v>
      </c>
      <c r="N75" s="3">
        <f t="shared" si="3"/>
        <v>712491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5"/>
  <sheetViews>
    <sheetView workbookViewId="0">
      <pane xSplit="1" ySplit="6" topLeftCell="B49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tr">
        <f>Energy!A1</f>
        <v>Exhibit C-0 OY 2021</v>
      </c>
    </row>
    <row r="3" spans="1:14" x14ac:dyDescent="0.25">
      <c r="A3" s="1" t="s">
        <v>83</v>
      </c>
    </row>
    <row r="4" spans="1:14" x14ac:dyDescent="0.25">
      <c r="A4" s="1" t="s">
        <v>89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>SUM(B7:M7)</f>
        <v>0</v>
      </c>
    </row>
    <row r="8" spans="1:14" x14ac:dyDescent="0.25">
      <c r="A8" s="2" t="s">
        <v>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ref="N8:N71" si="0">SUM(B8:M8)</f>
        <v>0</v>
      </c>
    </row>
    <row r="9" spans="1:14" x14ac:dyDescent="0.25">
      <c r="A9" s="2" t="s">
        <v>2</v>
      </c>
      <c r="B9" s="1">
        <v>5936</v>
      </c>
      <c r="C9" s="1">
        <v>5760</v>
      </c>
      <c r="D9" s="1">
        <v>5952</v>
      </c>
      <c r="E9" s="1">
        <v>5952</v>
      </c>
      <c r="F9" s="1">
        <v>5373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28973</v>
      </c>
    </row>
    <row r="10" spans="1:14" x14ac:dyDescent="0.25">
      <c r="A10" s="2" t="s">
        <v>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x14ac:dyDescent="0.25">
      <c r="A11" s="2" t="s">
        <v>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x14ac:dyDescent="0.25">
      <c r="A12" s="2" t="s">
        <v>5</v>
      </c>
      <c r="B12" s="1">
        <v>0</v>
      </c>
      <c r="C12" s="1">
        <v>0</v>
      </c>
      <c r="D12" s="1">
        <v>0</v>
      </c>
      <c r="E12" s="1">
        <v>2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3</v>
      </c>
    </row>
    <row r="13" spans="1:14" x14ac:dyDescent="0.25">
      <c r="A13" s="2" t="s">
        <v>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x14ac:dyDescent="0.25">
      <c r="A14" s="2" t="s">
        <v>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x14ac:dyDescent="0.25">
      <c r="A15" s="2" t="s">
        <v>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x14ac:dyDescent="0.25">
      <c r="A16" s="2" t="s">
        <v>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x14ac:dyDescent="0.25">
      <c r="A17" s="2" t="s">
        <v>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x14ac:dyDescent="0.25">
      <c r="A18" s="2" t="s">
        <v>11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x14ac:dyDescent="0.25">
      <c r="A19" s="2" t="s">
        <v>12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x14ac:dyDescent="0.25">
      <c r="A20" s="2" t="s">
        <v>65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x14ac:dyDescent="0.25">
      <c r="A21" s="2" t="s">
        <v>13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x14ac:dyDescent="0.25">
      <c r="A22" s="2" t="s">
        <v>66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</row>
    <row r="23" spans="1:14" x14ac:dyDescent="0.25">
      <c r="A23" s="2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x14ac:dyDescent="0.25">
      <c r="A24" s="2" t="s">
        <v>15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x14ac:dyDescent="0.25">
      <c r="A25" s="2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x14ac:dyDescent="0.25">
      <c r="A26" s="7" t="s">
        <v>17</v>
      </c>
      <c r="B26" s="4">
        <f>SUM(B7:B25)</f>
        <v>5936</v>
      </c>
      <c r="C26" s="4">
        <f t="shared" ref="C26:M26" si="1">SUM(C7:C25)</f>
        <v>5760</v>
      </c>
      <c r="D26" s="4">
        <f t="shared" si="1"/>
        <v>5952</v>
      </c>
      <c r="E26" s="4">
        <f t="shared" si="1"/>
        <v>5954</v>
      </c>
      <c r="F26" s="4">
        <f t="shared" si="1"/>
        <v>5374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 t="shared" si="1"/>
        <v>0</v>
      </c>
      <c r="M26" s="4">
        <f t="shared" si="1"/>
        <v>0</v>
      </c>
      <c r="N26" s="4">
        <f t="shared" si="0"/>
        <v>28976</v>
      </c>
    </row>
    <row r="27" spans="1:14" x14ac:dyDescent="0.25">
      <c r="A27" s="2" t="s">
        <v>18</v>
      </c>
      <c r="B27" s="1">
        <v>970</v>
      </c>
      <c r="C27" s="1">
        <v>1300</v>
      </c>
      <c r="D27" s="1">
        <v>400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2670</v>
      </c>
    </row>
    <row r="28" spans="1:14" x14ac:dyDescent="0.25">
      <c r="A28" s="2" t="s">
        <v>19</v>
      </c>
      <c r="B28" s="1">
        <v>0</v>
      </c>
      <c r="C28" s="1">
        <v>500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500</v>
      </c>
    </row>
    <row r="29" spans="1:14" x14ac:dyDescent="0.25">
      <c r="A29" s="2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0"/>
        <v>0</v>
      </c>
    </row>
    <row r="30" spans="1:14" x14ac:dyDescent="0.25">
      <c r="A30" s="2" t="s">
        <v>21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0"/>
        <v>0</v>
      </c>
    </row>
    <row r="31" spans="1:14" x14ac:dyDescent="0.25">
      <c r="A31" s="2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0"/>
        <v>0</v>
      </c>
    </row>
    <row r="32" spans="1:14" x14ac:dyDescent="0.25">
      <c r="A32" s="2" t="s">
        <v>23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0"/>
        <v>0</v>
      </c>
    </row>
    <row r="33" spans="1:14" x14ac:dyDescent="0.25">
      <c r="A33" s="2" t="s">
        <v>24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0"/>
        <v>0</v>
      </c>
    </row>
    <row r="34" spans="1:14" x14ac:dyDescent="0.25">
      <c r="A34" s="2" t="s">
        <v>25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0"/>
        <v>0</v>
      </c>
    </row>
    <row r="35" spans="1:14" x14ac:dyDescent="0.25">
      <c r="A35" s="2" t="s">
        <v>26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0"/>
        <v>0</v>
      </c>
    </row>
    <row r="36" spans="1:14" x14ac:dyDescent="0.25">
      <c r="A36" s="2" t="s">
        <v>27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0"/>
        <v>0</v>
      </c>
    </row>
    <row r="37" spans="1:14" x14ac:dyDescent="0.25">
      <c r="A37" s="2" t="s">
        <v>28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0</v>
      </c>
    </row>
    <row r="38" spans="1:14" x14ac:dyDescent="0.25">
      <c r="A38" s="2" t="s">
        <v>29</v>
      </c>
      <c r="B38" s="1">
        <v>0</v>
      </c>
      <c r="C38" s="1">
        <v>0</v>
      </c>
      <c r="D38" s="1">
        <v>500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0"/>
        <v>500</v>
      </c>
    </row>
    <row r="39" spans="1:14" x14ac:dyDescent="0.25">
      <c r="A39" s="2" t="s">
        <v>30</v>
      </c>
      <c r="B39" s="1">
        <v>28620</v>
      </c>
      <c r="C39" s="1">
        <v>22900</v>
      </c>
      <c r="D39" s="1">
        <v>13256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0"/>
        <v>64776</v>
      </c>
    </row>
    <row r="40" spans="1:14" x14ac:dyDescent="0.25">
      <c r="A40" s="2" t="s">
        <v>31</v>
      </c>
      <c r="B40" s="1">
        <v>5400</v>
      </c>
      <c r="C40" s="1">
        <v>7900</v>
      </c>
      <c r="D40" s="1">
        <v>4300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0"/>
        <v>17600</v>
      </c>
    </row>
    <row r="41" spans="1:14" x14ac:dyDescent="0.25">
      <c r="A41" s="2" t="s">
        <v>32</v>
      </c>
      <c r="B41" s="1">
        <v>0</v>
      </c>
      <c r="C41" s="1">
        <v>900</v>
      </c>
      <c r="D41" s="1">
        <v>900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0"/>
        <v>1800</v>
      </c>
    </row>
    <row r="42" spans="1:14" x14ac:dyDescent="0.25">
      <c r="A42" s="2" t="s">
        <v>33</v>
      </c>
      <c r="B42" s="1">
        <v>7200</v>
      </c>
      <c r="C42" s="1">
        <v>9000</v>
      </c>
      <c r="D42" s="1">
        <v>5200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0"/>
        <v>21400</v>
      </c>
    </row>
    <row r="43" spans="1:14" x14ac:dyDescent="0.25">
      <c r="A43" s="2" t="s">
        <v>34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0"/>
        <v>0</v>
      </c>
    </row>
    <row r="44" spans="1:14" x14ac:dyDescent="0.25">
      <c r="A44" s="2" t="s">
        <v>35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0"/>
        <v>0</v>
      </c>
    </row>
    <row r="45" spans="1:14" x14ac:dyDescent="0.25">
      <c r="A45" s="2" t="s">
        <v>36</v>
      </c>
      <c r="B45" s="1">
        <v>0</v>
      </c>
      <c r="C45" s="1">
        <v>1900</v>
      </c>
      <c r="D45" s="1">
        <v>1000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0"/>
        <v>2900</v>
      </c>
    </row>
    <row r="46" spans="1:14" x14ac:dyDescent="0.25">
      <c r="A46" s="2" t="s">
        <v>37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0"/>
        <v>0</v>
      </c>
    </row>
    <row r="47" spans="1:14" x14ac:dyDescent="0.25">
      <c r="A47" s="2" t="s">
        <v>38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0"/>
        <v>0</v>
      </c>
    </row>
    <row r="48" spans="1:14" x14ac:dyDescent="0.25">
      <c r="A48" s="2" t="s">
        <v>39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0"/>
        <v>0</v>
      </c>
    </row>
    <row r="49" spans="1:14" x14ac:dyDescent="0.25">
      <c r="A49" s="2" t="s">
        <v>40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0"/>
        <v>0</v>
      </c>
    </row>
    <row r="50" spans="1:14" x14ac:dyDescent="0.25">
      <c r="A50" s="2" t="s">
        <v>41</v>
      </c>
      <c r="B50" s="1">
        <v>2300</v>
      </c>
      <c r="C50" s="1">
        <v>1600</v>
      </c>
      <c r="D50" s="1">
        <v>800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0"/>
        <v>4700</v>
      </c>
    </row>
    <row r="51" spans="1:14" x14ac:dyDescent="0.25">
      <c r="A51" s="2" t="s">
        <v>42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f t="shared" si="0"/>
        <v>0</v>
      </c>
    </row>
    <row r="52" spans="1:14" x14ac:dyDescent="0.25">
      <c r="A52" s="2" t="s">
        <v>43</v>
      </c>
      <c r="B52" s="1">
        <v>150</v>
      </c>
      <c r="C52" s="1">
        <v>800</v>
      </c>
      <c r="D52" s="1">
        <v>800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f t="shared" si="0"/>
        <v>1750</v>
      </c>
    </row>
    <row r="53" spans="1:14" x14ac:dyDescent="0.25">
      <c r="A53" s="7" t="s">
        <v>44</v>
      </c>
      <c r="B53" s="4">
        <f t="shared" ref="B53" si="2">SUM(B27:B52)</f>
        <v>44640</v>
      </c>
      <c r="C53" s="4">
        <f t="shared" ref="C53" si="3">SUM(C27:C52)</f>
        <v>46800</v>
      </c>
      <c r="D53" s="4">
        <f t="shared" ref="D53" si="4">SUM(D27:D52)</f>
        <v>27156</v>
      </c>
      <c r="E53" s="4">
        <f t="shared" ref="E53" si="5">SUM(E27:E52)</f>
        <v>0</v>
      </c>
      <c r="F53" s="4">
        <f t="shared" ref="F53" si="6">SUM(F27:F52)</f>
        <v>0</v>
      </c>
      <c r="G53" s="4">
        <f t="shared" ref="G53" si="7">SUM(G27:G52)</f>
        <v>0</v>
      </c>
      <c r="H53" s="4">
        <f t="shared" ref="H53" si="8">SUM(H27:H52)</f>
        <v>0</v>
      </c>
      <c r="I53" s="4">
        <f t="shared" ref="I53" si="9">SUM(I27:I52)</f>
        <v>0</v>
      </c>
      <c r="J53" s="4">
        <f t="shared" ref="J53" si="10">SUM(J27:J52)</f>
        <v>0</v>
      </c>
      <c r="K53" s="4">
        <f t="shared" ref="K53" si="11">SUM(K27:K52)</f>
        <v>0</v>
      </c>
      <c r="L53" s="4">
        <f t="shared" ref="L53" si="12">SUM(L27:L52)</f>
        <v>0</v>
      </c>
      <c r="M53" s="4">
        <f t="shared" ref="M53" si="13">SUM(M27:M52)</f>
        <v>0</v>
      </c>
      <c r="N53" s="4">
        <f t="shared" si="0"/>
        <v>118596</v>
      </c>
    </row>
    <row r="54" spans="1:14" x14ac:dyDescent="0.25">
      <c r="A54" s="2" t="s">
        <v>45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f t="shared" si="0"/>
        <v>0</v>
      </c>
    </row>
    <row r="55" spans="1:14" x14ac:dyDescent="0.25">
      <c r="A55" s="2" t="s">
        <v>46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f t="shared" si="0"/>
        <v>0</v>
      </c>
    </row>
    <row r="56" spans="1:14" x14ac:dyDescent="0.25">
      <c r="A56" s="2" t="s">
        <v>47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 t="shared" si="0"/>
        <v>0</v>
      </c>
    </row>
    <row r="57" spans="1:14" x14ac:dyDescent="0.25">
      <c r="A57" s="2" t="s">
        <v>48</v>
      </c>
      <c r="B57" s="1">
        <v>0</v>
      </c>
      <c r="C57" s="1">
        <v>0</v>
      </c>
      <c r="D57" s="1">
        <v>0</v>
      </c>
      <c r="E57" s="1">
        <v>10</v>
      </c>
      <c r="F57" s="1">
        <v>10</v>
      </c>
      <c r="G57" s="1">
        <v>30</v>
      </c>
      <c r="H57" s="1">
        <v>80</v>
      </c>
      <c r="I57" s="1">
        <v>44</v>
      </c>
      <c r="J57" s="1">
        <v>0</v>
      </c>
      <c r="K57" s="1">
        <v>0</v>
      </c>
      <c r="L57" s="1">
        <v>0</v>
      </c>
      <c r="M57" s="1">
        <v>0</v>
      </c>
      <c r="N57" s="1">
        <f t="shared" si="0"/>
        <v>174</v>
      </c>
    </row>
    <row r="58" spans="1:14" x14ac:dyDescent="0.25">
      <c r="A58" s="2" t="s">
        <v>49</v>
      </c>
      <c r="B58" s="1">
        <v>0</v>
      </c>
      <c r="C58" s="1">
        <v>0</v>
      </c>
      <c r="D58" s="1">
        <v>0</v>
      </c>
      <c r="E58" s="1">
        <v>8</v>
      </c>
      <c r="F58" s="1">
        <v>5</v>
      </c>
      <c r="G58" s="1">
        <v>20</v>
      </c>
      <c r="H58" s="1">
        <v>40</v>
      </c>
      <c r="I58" s="1">
        <v>33</v>
      </c>
      <c r="J58" s="1">
        <v>0</v>
      </c>
      <c r="K58" s="1">
        <v>0</v>
      </c>
      <c r="L58" s="1">
        <v>0</v>
      </c>
      <c r="M58" s="1">
        <v>0</v>
      </c>
      <c r="N58" s="1">
        <f t="shared" si="0"/>
        <v>106</v>
      </c>
    </row>
    <row r="59" spans="1:14" x14ac:dyDescent="0.25">
      <c r="A59" s="2" t="s">
        <v>50</v>
      </c>
      <c r="B59" s="1">
        <v>0</v>
      </c>
      <c r="C59" s="1">
        <v>0</v>
      </c>
      <c r="D59" s="1">
        <v>0</v>
      </c>
      <c r="E59" s="1">
        <v>100</v>
      </c>
      <c r="F59" s="1">
        <v>80</v>
      </c>
      <c r="G59" s="1">
        <v>350</v>
      </c>
      <c r="H59" s="1">
        <v>575</v>
      </c>
      <c r="I59" s="1">
        <v>243</v>
      </c>
      <c r="J59" s="1">
        <v>0</v>
      </c>
      <c r="K59" s="1">
        <v>0</v>
      </c>
      <c r="L59" s="1">
        <v>0</v>
      </c>
      <c r="M59" s="1">
        <v>0</v>
      </c>
      <c r="N59" s="1">
        <f t="shared" si="0"/>
        <v>1348</v>
      </c>
    </row>
    <row r="60" spans="1:14" x14ac:dyDescent="0.25">
      <c r="A60" s="2" t="s">
        <v>51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f t="shared" si="0"/>
        <v>0</v>
      </c>
    </row>
    <row r="61" spans="1:14" x14ac:dyDescent="0.25">
      <c r="A61" s="2" t="s">
        <v>52</v>
      </c>
      <c r="B61" s="1">
        <v>0</v>
      </c>
      <c r="C61" s="1">
        <v>0</v>
      </c>
      <c r="D61" s="1">
        <v>0</v>
      </c>
      <c r="E61" s="1">
        <v>5</v>
      </c>
      <c r="F61" s="1">
        <v>0</v>
      </c>
      <c r="G61" s="1">
        <v>10</v>
      </c>
      <c r="H61" s="1">
        <v>15</v>
      </c>
      <c r="I61" s="1">
        <v>18</v>
      </c>
      <c r="J61" s="1">
        <v>0</v>
      </c>
      <c r="K61" s="1">
        <v>0</v>
      </c>
      <c r="L61" s="1">
        <v>0</v>
      </c>
      <c r="M61" s="1">
        <v>0</v>
      </c>
      <c r="N61" s="1">
        <f t="shared" si="0"/>
        <v>48</v>
      </c>
    </row>
    <row r="62" spans="1:14" x14ac:dyDescent="0.25">
      <c r="A62" s="2" t="s">
        <v>53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f t="shared" si="0"/>
        <v>0</v>
      </c>
    </row>
    <row r="63" spans="1:14" x14ac:dyDescent="0.25">
      <c r="A63" s="2" t="s">
        <v>54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f t="shared" si="0"/>
        <v>0</v>
      </c>
    </row>
    <row r="64" spans="1:14" x14ac:dyDescent="0.25">
      <c r="A64" s="2" t="s">
        <v>55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f t="shared" si="0"/>
        <v>0</v>
      </c>
    </row>
    <row r="65" spans="1:14" x14ac:dyDescent="0.25">
      <c r="A65" s="2" t="s">
        <v>67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f t="shared" si="0"/>
        <v>0</v>
      </c>
    </row>
    <row r="66" spans="1:14" x14ac:dyDescent="0.25">
      <c r="A66" s="2" t="s">
        <v>56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f t="shared" si="0"/>
        <v>0</v>
      </c>
    </row>
    <row r="67" spans="1:14" x14ac:dyDescent="0.25">
      <c r="A67" s="2" t="s">
        <v>57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f t="shared" si="0"/>
        <v>0</v>
      </c>
    </row>
    <row r="68" spans="1:14" x14ac:dyDescent="0.25">
      <c r="A68" s="2" t="s">
        <v>58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f t="shared" si="0"/>
        <v>0</v>
      </c>
    </row>
    <row r="69" spans="1:14" x14ac:dyDescent="0.25">
      <c r="A69" s="2" t="s">
        <v>59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f t="shared" si="0"/>
        <v>0</v>
      </c>
    </row>
    <row r="70" spans="1:14" x14ac:dyDescent="0.25">
      <c r="A70" s="2" t="s">
        <v>60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 t="shared" si="0"/>
        <v>0</v>
      </c>
    </row>
    <row r="71" spans="1:14" x14ac:dyDescent="0.25">
      <c r="A71" s="2" t="s">
        <v>61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f t="shared" si="0"/>
        <v>0</v>
      </c>
    </row>
    <row r="72" spans="1:14" x14ac:dyDescent="0.25">
      <c r="A72" s="2" t="s">
        <v>62</v>
      </c>
      <c r="B72" s="1">
        <v>0</v>
      </c>
      <c r="C72" s="1">
        <v>0</v>
      </c>
      <c r="D72" s="1">
        <v>0</v>
      </c>
      <c r="E72" s="1">
        <v>10</v>
      </c>
      <c r="F72" s="1">
        <v>5</v>
      </c>
      <c r="G72" s="1">
        <v>30</v>
      </c>
      <c r="H72" s="1">
        <v>30</v>
      </c>
      <c r="I72" s="1">
        <v>32</v>
      </c>
      <c r="J72" s="1">
        <v>0</v>
      </c>
      <c r="K72" s="1">
        <v>0</v>
      </c>
      <c r="L72" s="1">
        <v>0</v>
      </c>
      <c r="M72" s="1">
        <v>0</v>
      </c>
      <c r="N72" s="1">
        <f t="shared" ref="N72:N75" si="14">SUM(B72:M72)</f>
        <v>107</v>
      </c>
    </row>
    <row r="73" spans="1:14" x14ac:dyDescent="0.25">
      <c r="A73" s="2" t="s">
        <v>68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f t="shared" si="14"/>
        <v>0</v>
      </c>
    </row>
    <row r="74" spans="1:14" ht="15.75" thickBot="1" x14ac:dyDescent="0.3">
      <c r="A74" s="5" t="s">
        <v>63</v>
      </c>
      <c r="B74" s="6">
        <f t="shared" ref="B74" si="15">SUM(B54:B73)</f>
        <v>0</v>
      </c>
      <c r="C74" s="6">
        <f t="shared" ref="C74" si="16">SUM(C54:C73)</f>
        <v>0</v>
      </c>
      <c r="D74" s="6">
        <f t="shared" ref="D74" si="17">SUM(D54:D73)</f>
        <v>0</v>
      </c>
      <c r="E74" s="6">
        <f t="shared" ref="E74" si="18">SUM(E54:E73)</f>
        <v>133</v>
      </c>
      <c r="F74" s="6">
        <f t="shared" ref="F74" si="19">SUM(F54:F73)</f>
        <v>100</v>
      </c>
      <c r="G74" s="6">
        <f t="shared" ref="G74" si="20">SUM(G54:G73)</f>
        <v>440</v>
      </c>
      <c r="H74" s="6">
        <f t="shared" ref="H74" si="21">SUM(H54:H73)</f>
        <v>740</v>
      </c>
      <c r="I74" s="6">
        <f t="shared" ref="I74" si="22">SUM(I54:I73)</f>
        <v>370</v>
      </c>
      <c r="J74" s="6">
        <f t="shared" ref="J74" si="23">SUM(J54:J73)</f>
        <v>0</v>
      </c>
      <c r="K74" s="6">
        <f t="shared" ref="K74" si="24">SUM(K54:K73)</f>
        <v>0</v>
      </c>
      <c r="L74" s="6">
        <f t="shared" ref="L74" si="25">SUM(L54:L73)</f>
        <v>0</v>
      </c>
      <c r="M74" s="6">
        <f t="shared" ref="M74" si="26">SUM(M54:M73)</f>
        <v>0</v>
      </c>
      <c r="N74" s="6">
        <f t="shared" si="14"/>
        <v>1783</v>
      </c>
    </row>
    <row r="75" spans="1:14" x14ac:dyDescent="0.25">
      <c r="A75" s="3" t="s">
        <v>64</v>
      </c>
      <c r="B75" s="8">
        <f t="shared" ref="B75" si="27">B26+B53+B74</f>
        <v>50576</v>
      </c>
      <c r="C75" s="8">
        <f t="shared" ref="C75" si="28">C26+C53+C74</f>
        <v>52560</v>
      </c>
      <c r="D75" s="8">
        <f t="shared" ref="D75" si="29">D26+D53+D74</f>
        <v>33108</v>
      </c>
      <c r="E75" s="8">
        <f t="shared" ref="E75" si="30">E26+E53+E74</f>
        <v>6087</v>
      </c>
      <c r="F75" s="8">
        <f t="shared" ref="F75" si="31">F26+F53+F74</f>
        <v>5474</v>
      </c>
      <c r="G75" s="8">
        <f t="shared" ref="G75" si="32">G26+G53+G74</f>
        <v>440</v>
      </c>
      <c r="H75" s="8">
        <f t="shared" ref="H75" si="33">H26+H53+H74</f>
        <v>740</v>
      </c>
      <c r="I75" s="8">
        <f t="shared" ref="I75" si="34">I26+I53+I74</f>
        <v>370</v>
      </c>
      <c r="J75" s="8">
        <f t="shared" ref="J75" si="35">J26+J53+J74</f>
        <v>0</v>
      </c>
      <c r="K75" s="8">
        <f t="shared" ref="K75" si="36">K26+K53+K74</f>
        <v>0</v>
      </c>
      <c r="L75" s="8">
        <f t="shared" ref="L75" si="37">L26+L53+L74</f>
        <v>0</v>
      </c>
      <c r="M75" s="8">
        <f t="shared" ref="M75" si="38">M26+M53+M74</f>
        <v>0</v>
      </c>
      <c r="N75" s="3">
        <f t="shared" si="14"/>
        <v>149355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5"/>
  <sheetViews>
    <sheetView workbookViewId="0">
      <pane xSplit="1" ySplit="6" topLeftCell="B49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35" style="1" customWidth="1"/>
    <col min="2" max="2" width="9.42578125" style="1" customWidth="1"/>
    <col min="3" max="3" width="11.7109375" style="1" customWidth="1"/>
    <col min="4" max="4" width="11.42578125" style="1" customWidth="1"/>
    <col min="5" max="12" width="9.140625" style="1"/>
    <col min="13" max="13" width="11.7109375" style="1" customWidth="1"/>
    <col min="14" max="14" width="11.5703125" style="1" customWidth="1"/>
    <col min="15" max="16384" width="9.140625" style="1"/>
  </cols>
  <sheetData>
    <row r="1" spans="1:14" x14ac:dyDescent="0.25">
      <c r="A1" s="20" t="str">
        <f>Energy!A1</f>
        <v>Exhibit C-0 OY 2021</v>
      </c>
    </row>
    <row r="3" spans="1:14" x14ac:dyDescent="0.25">
      <c r="A3" s="1" t="s">
        <v>83</v>
      </c>
    </row>
    <row r="4" spans="1:14" x14ac:dyDescent="0.25">
      <c r="A4" s="1" t="s">
        <v>82</v>
      </c>
    </row>
    <row r="6" spans="1:14" x14ac:dyDescent="0.25">
      <c r="A6" s="3" t="s">
        <v>69</v>
      </c>
      <c r="B6" s="21" t="s">
        <v>70</v>
      </c>
      <c r="C6" s="21" t="s">
        <v>71</v>
      </c>
      <c r="D6" s="21" t="s">
        <v>72</v>
      </c>
      <c r="E6" s="21" t="s">
        <v>73</v>
      </c>
      <c r="F6" s="21" t="s">
        <v>74</v>
      </c>
      <c r="G6" s="21" t="s">
        <v>75</v>
      </c>
      <c r="H6" s="21" t="s">
        <v>76</v>
      </c>
      <c r="I6" s="21" t="s">
        <v>77</v>
      </c>
      <c r="J6" s="21" t="s">
        <v>78</v>
      </c>
      <c r="K6" s="21" t="s">
        <v>79</v>
      </c>
      <c r="L6" s="21" t="s">
        <v>80</v>
      </c>
      <c r="M6" s="21" t="s">
        <v>81</v>
      </c>
      <c r="N6" s="21" t="s">
        <v>84</v>
      </c>
    </row>
    <row r="7" spans="1:14" x14ac:dyDescent="0.25">
      <c r="A7" s="2" t="s">
        <v>0</v>
      </c>
      <c r="B7" s="1">
        <f>'Energy with Exchanges'!B7+' Energy Firming'!B7</f>
        <v>71</v>
      </c>
      <c r="C7" s="1">
        <f>'Energy with Exchanges'!C7+' Energy Firming'!C7</f>
        <v>67</v>
      </c>
      <c r="D7" s="1">
        <f>'Energy with Exchanges'!D7+' Energy Firming'!D7</f>
        <v>45</v>
      </c>
      <c r="E7" s="1">
        <f>'Energy with Exchanges'!E7+' Energy Firming'!E7</f>
        <v>54</v>
      </c>
      <c r="F7" s="1">
        <f>'Energy with Exchanges'!F7+' Energy Firming'!F7</f>
        <v>55</v>
      </c>
      <c r="G7" s="1">
        <f>'Energy with Exchanges'!G7+' Energy Firming'!G7</f>
        <v>88</v>
      </c>
      <c r="H7" s="1">
        <f>'Energy with Exchanges'!H7+' Energy Firming'!H7</f>
        <v>99</v>
      </c>
      <c r="I7" s="1">
        <f>'Energy with Exchanges'!I7+' Energy Firming'!I7</f>
        <v>94</v>
      </c>
      <c r="J7" s="1">
        <f>'Energy with Exchanges'!J7+' Energy Firming'!J7</f>
        <v>83</v>
      </c>
      <c r="K7" s="1">
        <f>'Energy with Exchanges'!K7+' Energy Firming'!K7</f>
        <v>74</v>
      </c>
      <c r="L7" s="1">
        <f>'Energy with Exchanges'!L7+' Energy Firming'!L7</f>
        <v>69</v>
      </c>
      <c r="M7" s="1">
        <f>'Energy with Exchanges'!M7+' Energy Firming'!M7</f>
        <v>60</v>
      </c>
      <c r="N7" s="1">
        <f>SUM(B7:M7)</f>
        <v>859</v>
      </c>
    </row>
    <row r="8" spans="1:14" x14ac:dyDescent="0.25">
      <c r="A8" s="2" t="s">
        <v>1</v>
      </c>
      <c r="B8" s="1">
        <f>'Energy with Exchanges'!B8+' Energy Firming'!B8</f>
        <v>147</v>
      </c>
      <c r="C8" s="1">
        <f>'Energy with Exchanges'!C8+' Energy Firming'!C8</f>
        <v>137</v>
      </c>
      <c r="D8" s="1">
        <f>'Energy with Exchanges'!D8+' Energy Firming'!D8</f>
        <v>92</v>
      </c>
      <c r="E8" s="1">
        <f>'Energy with Exchanges'!E8+' Energy Firming'!E8</f>
        <v>112</v>
      </c>
      <c r="F8" s="1">
        <f>'Energy with Exchanges'!F8+' Energy Firming'!F8</f>
        <v>114</v>
      </c>
      <c r="G8" s="1">
        <f>'Energy with Exchanges'!G8+' Energy Firming'!G8</f>
        <v>180</v>
      </c>
      <c r="H8" s="1">
        <f>'Energy with Exchanges'!H8+' Energy Firming'!H8</f>
        <v>202</v>
      </c>
      <c r="I8" s="1">
        <f>'Energy with Exchanges'!I8+' Energy Firming'!I8</f>
        <v>193</v>
      </c>
      <c r="J8" s="1">
        <f>'Energy with Exchanges'!J8+' Energy Firming'!J8</f>
        <v>170</v>
      </c>
      <c r="K8" s="1">
        <f>'Energy with Exchanges'!K8+' Energy Firming'!K8</f>
        <v>152</v>
      </c>
      <c r="L8" s="1">
        <f>'Energy with Exchanges'!L8+' Energy Firming'!L8</f>
        <v>142</v>
      </c>
      <c r="M8" s="1">
        <f>'Energy with Exchanges'!M8+' Energy Firming'!M8</f>
        <v>123</v>
      </c>
      <c r="N8" s="1">
        <f t="shared" ref="N8:N71" si="0">SUM(B8:M8)</f>
        <v>1764</v>
      </c>
    </row>
    <row r="9" spans="1:14" x14ac:dyDescent="0.25">
      <c r="A9" s="2" t="s">
        <v>2</v>
      </c>
      <c r="B9" s="1">
        <f>'Energy with Exchanges'!B9+' Energy Firming'!B9</f>
        <v>17540</v>
      </c>
      <c r="C9" s="1">
        <f>'Energy with Exchanges'!C9+' Energy Firming'!C9</f>
        <v>16619</v>
      </c>
      <c r="D9" s="1">
        <f>'Energy with Exchanges'!D9+' Energy Firming'!D9</f>
        <v>13195</v>
      </c>
      <c r="E9" s="1">
        <f>'Energy with Exchanges'!E9+' Energy Firming'!E9</f>
        <v>14795</v>
      </c>
      <c r="F9" s="1">
        <f>'Energy with Exchanges'!F9+' Energy Firming'!F9</f>
        <v>14360</v>
      </c>
      <c r="G9" s="1">
        <f>'Energy with Exchanges'!G9+' Energy Firming'!G9</f>
        <v>14250</v>
      </c>
      <c r="H9" s="1">
        <f>'Energy with Exchanges'!H9+' Energy Firming'!H9</f>
        <v>15999</v>
      </c>
      <c r="I9" s="1">
        <f>'Energy with Exchanges'!I9+' Energy Firming'!I9</f>
        <v>15281</v>
      </c>
      <c r="J9" s="1">
        <f>'Energy with Exchanges'!J9+' Energy Firming'!J9</f>
        <v>13410</v>
      </c>
      <c r="K9" s="1">
        <f>'Energy with Exchanges'!K9+' Energy Firming'!K9</f>
        <v>12048</v>
      </c>
      <c r="L9" s="1">
        <f>'Energy with Exchanges'!L9+' Energy Firming'!L9</f>
        <v>11213</v>
      </c>
      <c r="M9" s="1">
        <f>'Energy with Exchanges'!M9+' Energy Firming'!M9</f>
        <v>9702</v>
      </c>
      <c r="N9" s="1">
        <f t="shared" si="0"/>
        <v>168412</v>
      </c>
    </row>
    <row r="10" spans="1:14" x14ac:dyDescent="0.25">
      <c r="A10" s="2" t="s">
        <v>3</v>
      </c>
      <c r="B10" s="1">
        <f>'Energy with Exchanges'!B10+' Energy Firming'!B10</f>
        <v>26</v>
      </c>
      <c r="C10" s="1">
        <f>'Energy with Exchanges'!C10+' Energy Firming'!C10</f>
        <v>24</v>
      </c>
      <c r="D10" s="1">
        <f>'Energy with Exchanges'!D10+' Energy Firming'!D10</f>
        <v>16</v>
      </c>
      <c r="E10" s="1">
        <f>'Energy with Exchanges'!E10+' Energy Firming'!E10</f>
        <v>20</v>
      </c>
      <c r="F10" s="1">
        <f>'Energy with Exchanges'!F10+' Energy Firming'!F10</f>
        <v>20</v>
      </c>
      <c r="G10" s="1">
        <f>'Energy with Exchanges'!G10+' Energy Firming'!G10</f>
        <v>32</v>
      </c>
      <c r="H10" s="1">
        <f>'Energy with Exchanges'!H10+' Energy Firming'!H10</f>
        <v>36</v>
      </c>
      <c r="I10" s="1">
        <f>'Energy with Exchanges'!I10+' Energy Firming'!I10</f>
        <v>34</v>
      </c>
      <c r="J10" s="1">
        <f>'Energy with Exchanges'!J10+' Energy Firming'!J10</f>
        <v>30</v>
      </c>
      <c r="K10" s="1">
        <f>'Energy with Exchanges'!K10+' Energy Firming'!K10</f>
        <v>27</v>
      </c>
      <c r="L10" s="1">
        <f>'Energy with Exchanges'!L10+' Energy Firming'!L10</f>
        <v>25</v>
      </c>
      <c r="M10" s="1">
        <f>'Energy with Exchanges'!M10+' Energy Firming'!M10</f>
        <v>22</v>
      </c>
      <c r="N10" s="1">
        <f t="shared" si="0"/>
        <v>312</v>
      </c>
    </row>
    <row r="11" spans="1:14" x14ac:dyDescent="0.25">
      <c r="A11" s="2" t="s">
        <v>4</v>
      </c>
      <c r="B11" s="1">
        <f>'Energy with Exchanges'!B11+' Energy Firming'!B11</f>
        <v>151</v>
      </c>
      <c r="C11" s="1">
        <f>'Energy with Exchanges'!C11+' Energy Firming'!C11</f>
        <v>141</v>
      </c>
      <c r="D11" s="1">
        <f>'Energy with Exchanges'!D11+' Energy Firming'!D11</f>
        <v>94</v>
      </c>
      <c r="E11" s="1">
        <f>'Energy with Exchanges'!E11+' Energy Firming'!E11</f>
        <v>115</v>
      </c>
      <c r="F11" s="1">
        <f>'Energy with Exchanges'!F11+' Energy Firming'!F11</f>
        <v>117</v>
      </c>
      <c r="G11" s="1">
        <f>'Energy with Exchanges'!G11+' Energy Firming'!G11</f>
        <v>185</v>
      </c>
      <c r="H11" s="1">
        <f>'Energy with Exchanges'!H11+' Energy Firming'!H11</f>
        <v>208</v>
      </c>
      <c r="I11" s="1">
        <f>'Energy with Exchanges'!I11+' Energy Firming'!I11</f>
        <v>199</v>
      </c>
      <c r="J11" s="1">
        <f>'Energy with Exchanges'!J11+' Energy Firming'!J11</f>
        <v>174</v>
      </c>
      <c r="K11" s="1">
        <f>'Energy with Exchanges'!K11+' Energy Firming'!K11</f>
        <v>157</v>
      </c>
      <c r="L11" s="1">
        <f>'Energy with Exchanges'!L11+' Energy Firming'!L11</f>
        <v>146</v>
      </c>
      <c r="M11" s="1">
        <f>'Energy with Exchanges'!M11+' Energy Firming'!M11</f>
        <v>126</v>
      </c>
      <c r="N11" s="1">
        <f t="shared" si="0"/>
        <v>1813</v>
      </c>
    </row>
    <row r="12" spans="1:14" x14ac:dyDescent="0.25">
      <c r="A12" s="2" t="s">
        <v>5</v>
      </c>
      <c r="B12" s="1">
        <f>'Energy with Exchanges'!B12+' Energy Firming'!B12</f>
        <v>32</v>
      </c>
      <c r="C12" s="1">
        <f>'Energy with Exchanges'!C12+' Energy Firming'!C12</f>
        <v>31</v>
      </c>
      <c r="D12" s="1">
        <f>'Energy with Exchanges'!D12+' Energy Firming'!D12</f>
        <v>19</v>
      </c>
      <c r="E12" s="1">
        <f>'Energy with Exchanges'!E12+' Energy Firming'!E12</f>
        <v>26</v>
      </c>
      <c r="F12" s="1">
        <f>'Energy with Exchanges'!F12+' Energy Firming'!F12</f>
        <v>25</v>
      </c>
      <c r="G12" s="1">
        <f>'Energy with Exchanges'!G12+' Energy Firming'!G12</f>
        <v>40</v>
      </c>
      <c r="H12" s="1">
        <f>'Energy with Exchanges'!H12+' Energy Firming'!H12</f>
        <v>45</v>
      </c>
      <c r="I12" s="1">
        <f>'Energy with Exchanges'!I12+' Energy Firming'!I12</f>
        <v>42</v>
      </c>
      <c r="J12" s="1">
        <f>'Energy with Exchanges'!J12+' Energy Firming'!J12</f>
        <v>34</v>
      </c>
      <c r="K12" s="1">
        <f>'Energy with Exchanges'!K12+' Energy Firming'!K12</f>
        <v>31</v>
      </c>
      <c r="L12" s="1">
        <f>'Energy with Exchanges'!L12+' Energy Firming'!L12</f>
        <v>29</v>
      </c>
      <c r="M12" s="1">
        <f>'Energy with Exchanges'!M12+' Energy Firming'!M12</f>
        <v>25</v>
      </c>
      <c r="N12" s="1">
        <f t="shared" si="0"/>
        <v>379</v>
      </c>
    </row>
    <row r="13" spans="1:14" x14ac:dyDescent="0.25">
      <c r="A13" s="2" t="s">
        <v>6</v>
      </c>
      <c r="B13" s="1">
        <f>'Energy with Exchanges'!B13+' Energy Firming'!B13</f>
        <v>184</v>
      </c>
      <c r="C13" s="1">
        <f>'Energy with Exchanges'!C13+' Energy Firming'!C13</f>
        <v>172</v>
      </c>
      <c r="D13" s="1">
        <f>'Energy with Exchanges'!D13+' Energy Firming'!D13</f>
        <v>115</v>
      </c>
      <c r="E13" s="1">
        <f>'Energy with Exchanges'!E13+' Energy Firming'!E13</f>
        <v>140</v>
      </c>
      <c r="F13" s="1">
        <f>'Energy with Exchanges'!F13+' Energy Firming'!F13</f>
        <v>143</v>
      </c>
      <c r="G13" s="1">
        <f>'Energy with Exchanges'!G13+' Energy Firming'!G13</f>
        <v>226</v>
      </c>
      <c r="H13" s="1">
        <f>'Energy with Exchanges'!H13+' Energy Firming'!H13</f>
        <v>254</v>
      </c>
      <c r="I13" s="1">
        <f>'Energy with Exchanges'!I13+' Energy Firming'!I13</f>
        <v>243</v>
      </c>
      <c r="J13" s="1">
        <f>'Energy with Exchanges'!J13+' Energy Firming'!J13</f>
        <v>213</v>
      </c>
      <c r="K13" s="1">
        <f>'Energy with Exchanges'!K13+' Energy Firming'!K13</f>
        <v>191</v>
      </c>
      <c r="L13" s="1">
        <f>'Energy with Exchanges'!L13+' Energy Firming'!L13</f>
        <v>178</v>
      </c>
      <c r="M13" s="1">
        <f>'Energy with Exchanges'!M13+' Energy Firming'!M13</f>
        <v>154</v>
      </c>
      <c r="N13" s="1">
        <f t="shared" si="0"/>
        <v>2213</v>
      </c>
    </row>
    <row r="14" spans="1:14" x14ac:dyDescent="0.25">
      <c r="A14" s="2" t="s">
        <v>7</v>
      </c>
      <c r="B14" s="1">
        <f>'Energy with Exchanges'!B14+' Energy Firming'!B14</f>
        <v>110</v>
      </c>
      <c r="C14" s="1">
        <f>'Energy with Exchanges'!C14+' Energy Firming'!C14</f>
        <v>103</v>
      </c>
      <c r="D14" s="1">
        <f>'Energy with Exchanges'!D14+' Energy Firming'!D14</f>
        <v>69</v>
      </c>
      <c r="E14" s="1">
        <f>'Energy with Exchanges'!E14+' Energy Firming'!E14</f>
        <v>84</v>
      </c>
      <c r="F14" s="1">
        <f>'Energy with Exchanges'!F14+' Energy Firming'!F14</f>
        <v>85</v>
      </c>
      <c r="G14" s="1">
        <f>'Energy with Exchanges'!G14+' Energy Firming'!G14</f>
        <v>135</v>
      </c>
      <c r="H14" s="1">
        <f>'Energy with Exchanges'!H14+' Energy Firming'!H14</f>
        <v>152</v>
      </c>
      <c r="I14" s="1">
        <f>'Energy with Exchanges'!I14+' Energy Firming'!I14</f>
        <v>145</v>
      </c>
      <c r="J14" s="1">
        <f>'Energy with Exchanges'!J14+' Energy Firming'!J14</f>
        <v>127</v>
      </c>
      <c r="K14" s="1">
        <f>'Energy with Exchanges'!K14+' Energy Firming'!K14</f>
        <v>115</v>
      </c>
      <c r="L14" s="1">
        <f>'Energy with Exchanges'!L14+' Energy Firming'!L14</f>
        <v>107</v>
      </c>
      <c r="M14" s="1">
        <f>'Energy with Exchanges'!M14+' Energy Firming'!M14</f>
        <v>92</v>
      </c>
      <c r="N14" s="1">
        <f t="shared" si="0"/>
        <v>1324</v>
      </c>
    </row>
    <row r="15" spans="1:14" x14ac:dyDescent="0.25">
      <c r="A15" s="2" t="s">
        <v>8</v>
      </c>
      <c r="B15" s="1">
        <f>'Energy with Exchanges'!B15+' Energy Firming'!B15</f>
        <v>3448</v>
      </c>
      <c r="C15" s="1">
        <f>'Energy with Exchanges'!C15+' Energy Firming'!C15</f>
        <v>3227</v>
      </c>
      <c r="D15" s="1">
        <f>'Energy with Exchanges'!D15+' Energy Firming'!D15</f>
        <v>2153</v>
      </c>
      <c r="E15" s="1">
        <f>'Energy with Exchanges'!E15+' Energy Firming'!E15</f>
        <v>2627</v>
      </c>
      <c r="F15" s="1">
        <f>'Energy with Exchanges'!F15+' Energy Firming'!F15</f>
        <v>2670</v>
      </c>
      <c r="G15" s="1">
        <f>'Energy with Exchanges'!G15+' Energy Firming'!G15</f>
        <v>4235</v>
      </c>
      <c r="H15" s="1">
        <f>'Energy with Exchanges'!H15+' Energy Firming'!H15</f>
        <v>4755</v>
      </c>
      <c r="I15" s="1">
        <f>'Energy with Exchanges'!I15+' Energy Firming'!I15</f>
        <v>4541</v>
      </c>
      <c r="J15" s="1">
        <f>'Energy with Exchanges'!J15+' Energy Firming'!J15</f>
        <v>3985</v>
      </c>
      <c r="K15" s="1">
        <f>'Energy with Exchanges'!K15+' Energy Firming'!K15</f>
        <v>3581</v>
      </c>
      <c r="L15" s="1">
        <f>'Energy with Exchanges'!L15+' Energy Firming'!L15</f>
        <v>3332</v>
      </c>
      <c r="M15" s="1">
        <f>'Energy with Exchanges'!M15+' Energy Firming'!M15</f>
        <v>2883</v>
      </c>
      <c r="N15" s="1">
        <f t="shared" si="0"/>
        <v>41437</v>
      </c>
    </row>
    <row r="16" spans="1:14" x14ac:dyDescent="0.25">
      <c r="A16" s="2" t="s">
        <v>9</v>
      </c>
      <c r="B16" s="1">
        <f>'Energy with Exchanges'!B16+' Energy Firming'!B16</f>
        <v>7422</v>
      </c>
      <c r="C16" s="1">
        <f>'Energy with Exchanges'!C16+' Energy Firming'!C16</f>
        <v>6945</v>
      </c>
      <c r="D16" s="1">
        <f>'Energy with Exchanges'!D16+' Energy Firming'!D16</f>
        <v>4634</v>
      </c>
      <c r="E16" s="1">
        <f>'Energy with Exchanges'!E16+' Energy Firming'!E16</f>
        <v>5655</v>
      </c>
      <c r="F16" s="1">
        <f>'Energy with Exchanges'!F16+' Energy Firming'!F16</f>
        <v>5747</v>
      </c>
      <c r="G16" s="1">
        <f>'Energy with Exchanges'!G16+' Energy Firming'!G16</f>
        <v>9116</v>
      </c>
      <c r="H16" s="1">
        <f>'Energy with Exchanges'!H16+' Energy Firming'!H16</f>
        <v>10234</v>
      </c>
      <c r="I16" s="1">
        <f>'Energy with Exchanges'!I16+' Energy Firming'!I16</f>
        <v>9775</v>
      </c>
      <c r="J16" s="1">
        <f>'Energy with Exchanges'!J16+' Energy Firming'!J16</f>
        <v>8578</v>
      </c>
      <c r="K16" s="1">
        <f>'Energy with Exchanges'!K16+' Energy Firming'!K16</f>
        <v>7706</v>
      </c>
      <c r="L16" s="1">
        <f>'Energy with Exchanges'!L16+' Energy Firming'!L16</f>
        <v>7172</v>
      </c>
      <c r="M16" s="1">
        <f>'Energy with Exchanges'!M16+' Energy Firming'!M16</f>
        <v>6206</v>
      </c>
      <c r="N16" s="1">
        <f t="shared" si="0"/>
        <v>89190</v>
      </c>
    </row>
    <row r="17" spans="1:14" x14ac:dyDescent="0.25">
      <c r="A17" s="2" t="s">
        <v>10</v>
      </c>
      <c r="B17" s="1">
        <f>'Energy with Exchanges'!B17+' Energy Firming'!B17</f>
        <v>71</v>
      </c>
      <c r="C17" s="1">
        <f>'Energy with Exchanges'!C17+' Energy Firming'!C17</f>
        <v>66</v>
      </c>
      <c r="D17" s="1">
        <f>'Energy with Exchanges'!D17+' Energy Firming'!D17</f>
        <v>44</v>
      </c>
      <c r="E17" s="1">
        <f>'Energy with Exchanges'!E17+' Energy Firming'!E17</f>
        <v>54</v>
      </c>
      <c r="F17" s="1">
        <f>'Energy with Exchanges'!F17+' Energy Firming'!F17</f>
        <v>55</v>
      </c>
      <c r="G17" s="1">
        <f>'Energy with Exchanges'!G17+' Energy Firming'!G17</f>
        <v>87</v>
      </c>
      <c r="H17" s="1">
        <f>'Energy with Exchanges'!H17+' Energy Firming'!H17</f>
        <v>98</v>
      </c>
      <c r="I17" s="1">
        <f>'Energy with Exchanges'!I17+' Energy Firming'!I17</f>
        <v>93</v>
      </c>
      <c r="J17" s="1">
        <f>'Energy with Exchanges'!J17+' Energy Firming'!J17</f>
        <v>82</v>
      </c>
      <c r="K17" s="1">
        <f>'Energy with Exchanges'!K17+' Energy Firming'!K17</f>
        <v>73</v>
      </c>
      <c r="L17" s="1">
        <f>'Energy with Exchanges'!L17+' Energy Firming'!L17</f>
        <v>68</v>
      </c>
      <c r="M17" s="1">
        <f>'Energy with Exchanges'!M17+' Energy Firming'!M17</f>
        <v>59</v>
      </c>
      <c r="N17" s="1">
        <f t="shared" si="0"/>
        <v>850</v>
      </c>
    </row>
    <row r="18" spans="1:14" x14ac:dyDescent="0.25">
      <c r="A18" s="2" t="s">
        <v>11</v>
      </c>
      <c r="B18" s="1">
        <f>'Energy with Exchanges'!B18+' Energy Firming'!B18</f>
        <v>193</v>
      </c>
      <c r="C18" s="1">
        <f>'Energy with Exchanges'!C18+' Energy Firming'!C18</f>
        <v>181</v>
      </c>
      <c r="D18" s="1">
        <f>'Energy with Exchanges'!D18+' Energy Firming'!D18</f>
        <v>121</v>
      </c>
      <c r="E18" s="1">
        <f>'Energy with Exchanges'!E18+' Energy Firming'!E18</f>
        <v>147</v>
      </c>
      <c r="F18" s="1">
        <f>'Energy with Exchanges'!F18+' Energy Firming'!F18</f>
        <v>150</v>
      </c>
      <c r="G18" s="1">
        <f>'Energy with Exchanges'!G18+' Energy Firming'!G18</f>
        <v>238</v>
      </c>
      <c r="H18" s="1">
        <f>'Energy with Exchanges'!H18+' Energy Firming'!H18</f>
        <v>267</v>
      </c>
      <c r="I18" s="1">
        <f>'Energy with Exchanges'!I18+' Energy Firming'!I18</f>
        <v>255</v>
      </c>
      <c r="J18" s="1">
        <f>'Energy with Exchanges'!J18+' Energy Firming'!J18</f>
        <v>223</v>
      </c>
      <c r="K18" s="1">
        <f>'Energy with Exchanges'!K18+' Energy Firming'!K18</f>
        <v>201</v>
      </c>
      <c r="L18" s="1">
        <f>'Energy with Exchanges'!L18+' Energy Firming'!L18</f>
        <v>187</v>
      </c>
      <c r="M18" s="1">
        <f>'Energy with Exchanges'!M18+' Energy Firming'!M18</f>
        <v>162</v>
      </c>
      <c r="N18" s="1">
        <f t="shared" si="0"/>
        <v>2325</v>
      </c>
    </row>
    <row r="19" spans="1:14" x14ac:dyDescent="0.25">
      <c r="A19" s="2" t="s">
        <v>12</v>
      </c>
      <c r="B19" s="1">
        <f>'Energy with Exchanges'!B19+' Energy Firming'!B19</f>
        <v>212</v>
      </c>
      <c r="C19" s="1">
        <f>'Energy with Exchanges'!C19+' Energy Firming'!C19</f>
        <v>199</v>
      </c>
      <c r="D19" s="1">
        <f>'Energy with Exchanges'!D19+' Energy Firming'!D19</f>
        <v>132</v>
      </c>
      <c r="E19" s="1">
        <f>'Energy with Exchanges'!E19+' Energy Firming'!E19</f>
        <v>162</v>
      </c>
      <c r="F19" s="1">
        <f>'Energy with Exchanges'!F19+' Energy Firming'!F19</f>
        <v>164</v>
      </c>
      <c r="G19" s="1">
        <f>'Energy with Exchanges'!G19+' Energy Firming'!G19</f>
        <v>261</v>
      </c>
      <c r="H19" s="1">
        <f>'Energy with Exchanges'!H19+' Energy Firming'!H19</f>
        <v>293</v>
      </c>
      <c r="I19" s="1">
        <f>'Energy with Exchanges'!I19+' Energy Firming'!I19</f>
        <v>279</v>
      </c>
      <c r="J19" s="1">
        <f>'Energy with Exchanges'!J19+' Energy Firming'!J19</f>
        <v>245</v>
      </c>
      <c r="K19" s="1">
        <f>'Energy with Exchanges'!K19+' Energy Firming'!K19</f>
        <v>220</v>
      </c>
      <c r="L19" s="1">
        <f>'Energy with Exchanges'!L19+' Energy Firming'!L19</f>
        <v>205</v>
      </c>
      <c r="M19" s="1">
        <f>'Energy with Exchanges'!M19+' Energy Firming'!M19</f>
        <v>177</v>
      </c>
      <c r="N19" s="1">
        <f t="shared" si="0"/>
        <v>2549</v>
      </c>
    </row>
    <row r="20" spans="1:14" x14ac:dyDescent="0.25">
      <c r="A20" s="2" t="s">
        <v>65</v>
      </c>
      <c r="B20" s="1">
        <f>'Energy with Exchanges'!B20+' Energy Firming'!B20</f>
        <v>16</v>
      </c>
      <c r="C20" s="1">
        <f>'Energy with Exchanges'!C20+' Energy Firming'!C20</f>
        <v>15</v>
      </c>
      <c r="D20" s="1">
        <f>'Energy with Exchanges'!D20+' Energy Firming'!D20</f>
        <v>10</v>
      </c>
      <c r="E20" s="1">
        <f>'Energy with Exchanges'!E20+' Energy Firming'!E20</f>
        <v>12</v>
      </c>
      <c r="F20" s="1">
        <f>'Energy with Exchanges'!F20+' Energy Firming'!F20</f>
        <v>12</v>
      </c>
      <c r="G20" s="1">
        <f>'Energy with Exchanges'!G20+' Energy Firming'!G20</f>
        <v>19</v>
      </c>
      <c r="H20" s="1">
        <f>'Energy with Exchanges'!H20+' Energy Firming'!H20</f>
        <v>22</v>
      </c>
      <c r="I20" s="1">
        <f>'Energy with Exchanges'!I20+' Energy Firming'!I20</f>
        <v>21</v>
      </c>
      <c r="J20" s="1">
        <f>'Energy with Exchanges'!J20+' Energy Firming'!J20</f>
        <v>18</v>
      </c>
      <c r="K20" s="1">
        <f>'Energy with Exchanges'!K20+' Energy Firming'!K20</f>
        <v>16</v>
      </c>
      <c r="L20" s="1">
        <f>'Energy with Exchanges'!L20+' Energy Firming'!L20</f>
        <v>15</v>
      </c>
      <c r="M20" s="1">
        <f>'Energy with Exchanges'!M20+' Energy Firming'!M20</f>
        <v>13</v>
      </c>
      <c r="N20" s="1">
        <f t="shared" si="0"/>
        <v>189</v>
      </c>
    </row>
    <row r="21" spans="1:14" x14ac:dyDescent="0.25">
      <c r="A21" s="2" t="s">
        <v>13</v>
      </c>
      <c r="B21" s="1">
        <f>'Energy with Exchanges'!B21+' Energy Firming'!B21</f>
        <v>316</v>
      </c>
      <c r="C21" s="1">
        <f>'Energy with Exchanges'!C21+' Energy Firming'!C21</f>
        <v>296</v>
      </c>
      <c r="D21" s="1">
        <f>'Energy with Exchanges'!D21+' Energy Firming'!D21</f>
        <v>198</v>
      </c>
      <c r="E21" s="1">
        <f>'Energy with Exchanges'!E21+' Energy Firming'!E21</f>
        <v>241</v>
      </c>
      <c r="F21" s="1">
        <f>'Energy with Exchanges'!F21+' Energy Firming'!F21</f>
        <v>245</v>
      </c>
      <c r="G21" s="1">
        <f>'Energy with Exchanges'!G21+' Energy Firming'!G21</f>
        <v>389</v>
      </c>
      <c r="H21" s="1">
        <f>'Energy with Exchanges'!H21+' Energy Firming'!H21</f>
        <v>436</v>
      </c>
      <c r="I21" s="1">
        <f>'Energy with Exchanges'!I21+' Energy Firming'!I21</f>
        <v>417</v>
      </c>
      <c r="J21" s="1">
        <f>'Energy with Exchanges'!J21+' Energy Firming'!J21</f>
        <v>365</v>
      </c>
      <c r="K21" s="1">
        <f>'Energy with Exchanges'!K21+' Energy Firming'!K21</f>
        <v>329</v>
      </c>
      <c r="L21" s="1">
        <f>'Energy with Exchanges'!L21+' Energy Firming'!L21</f>
        <v>305</v>
      </c>
      <c r="M21" s="1">
        <f>'Energy with Exchanges'!M21+' Energy Firming'!M21</f>
        <v>264</v>
      </c>
      <c r="N21" s="1">
        <f t="shared" si="0"/>
        <v>3801</v>
      </c>
    </row>
    <row r="22" spans="1:14" x14ac:dyDescent="0.25">
      <c r="A22" s="2" t="s">
        <v>66</v>
      </c>
      <c r="B22" s="1">
        <f>'Energy with Exchanges'!B22+' Energy Firming'!B22</f>
        <v>166</v>
      </c>
      <c r="C22" s="1">
        <f>'Energy with Exchanges'!C22+' Energy Firming'!C22</f>
        <v>155</v>
      </c>
      <c r="D22" s="1">
        <f>'Energy with Exchanges'!D22+' Energy Firming'!D22</f>
        <v>103</v>
      </c>
      <c r="E22" s="1">
        <f>'Energy with Exchanges'!E22+' Energy Firming'!E22</f>
        <v>126</v>
      </c>
      <c r="F22" s="1">
        <f>'Energy with Exchanges'!F22+' Energy Firming'!F22</f>
        <v>128</v>
      </c>
      <c r="G22" s="1">
        <f>'Energy with Exchanges'!G22+' Energy Firming'!G22</f>
        <v>203</v>
      </c>
      <c r="H22" s="1">
        <f>'Energy with Exchanges'!H22+' Energy Firming'!H22</f>
        <v>228</v>
      </c>
      <c r="I22" s="1">
        <f>'Energy with Exchanges'!I22+' Energy Firming'!I22</f>
        <v>218</v>
      </c>
      <c r="J22" s="1">
        <f>'Energy with Exchanges'!J22+' Energy Firming'!J22</f>
        <v>191</v>
      </c>
      <c r="K22" s="1">
        <f>'Energy with Exchanges'!K22+' Energy Firming'!K22</f>
        <v>172</v>
      </c>
      <c r="L22" s="1">
        <f>'Energy with Exchanges'!L22+' Energy Firming'!L22</f>
        <v>160</v>
      </c>
      <c r="M22" s="1">
        <f>'Energy with Exchanges'!M22+' Energy Firming'!M22</f>
        <v>138</v>
      </c>
      <c r="N22" s="1">
        <f t="shared" si="0"/>
        <v>1988</v>
      </c>
    </row>
    <row r="23" spans="1:14" x14ac:dyDescent="0.25">
      <c r="A23" s="2" t="s">
        <v>14</v>
      </c>
      <c r="B23" s="1">
        <f>'Energy with Exchanges'!B23+' Energy Firming'!B23</f>
        <v>550</v>
      </c>
      <c r="C23" s="1">
        <f>'Energy with Exchanges'!C23+' Energy Firming'!C23</f>
        <v>515</v>
      </c>
      <c r="D23" s="1">
        <f>'Energy with Exchanges'!D23+' Energy Firming'!D23</f>
        <v>344</v>
      </c>
      <c r="E23" s="1">
        <f>'Energy with Exchanges'!E23+' Energy Firming'!E23</f>
        <v>419</v>
      </c>
      <c r="F23" s="1">
        <f>'Energy with Exchanges'!F23+' Energy Firming'!F23</f>
        <v>426</v>
      </c>
      <c r="G23" s="1">
        <f>'Energy with Exchanges'!G23+' Energy Firming'!G23</f>
        <v>676</v>
      </c>
      <c r="H23" s="1">
        <f>'Energy with Exchanges'!H23+' Energy Firming'!H23</f>
        <v>759</v>
      </c>
      <c r="I23" s="1">
        <f>'Energy with Exchanges'!I23+' Energy Firming'!I23</f>
        <v>725</v>
      </c>
      <c r="J23" s="1">
        <f>'Energy with Exchanges'!J23+' Energy Firming'!J23</f>
        <v>636</v>
      </c>
      <c r="K23" s="1">
        <f>'Energy with Exchanges'!K23+' Energy Firming'!K23</f>
        <v>572</v>
      </c>
      <c r="L23" s="1">
        <f>'Energy with Exchanges'!L23+' Energy Firming'!L23</f>
        <v>532</v>
      </c>
      <c r="M23" s="1">
        <f>'Energy with Exchanges'!M23+' Energy Firming'!M23</f>
        <v>460</v>
      </c>
      <c r="N23" s="1">
        <f t="shared" si="0"/>
        <v>6614</v>
      </c>
    </row>
    <row r="24" spans="1:14" x14ac:dyDescent="0.25">
      <c r="A24" s="2" t="s">
        <v>15</v>
      </c>
      <c r="B24" s="1">
        <f>'Energy with Exchanges'!B24+' Energy Firming'!B24</f>
        <v>76</v>
      </c>
      <c r="C24" s="1">
        <f>'Energy with Exchanges'!C24+' Energy Firming'!C24</f>
        <v>71</v>
      </c>
      <c r="D24" s="1">
        <f>'Energy with Exchanges'!D24+' Energy Firming'!D24</f>
        <v>47</v>
      </c>
      <c r="E24" s="1">
        <f>'Energy with Exchanges'!E24+' Energy Firming'!E24</f>
        <v>58</v>
      </c>
      <c r="F24" s="1">
        <f>'Energy with Exchanges'!F24+' Energy Firming'!F24</f>
        <v>59</v>
      </c>
      <c r="G24" s="1">
        <f>'Energy with Exchanges'!G24+' Energy Firming'!G24</f>
        <v>93</v>
      </c>
      <c r="H24" s="1">
        <f>'Energy with Exchanges'!H24+' Energy Firming'!H24</f>
        <v>105</v>
      </c>
      <c r="I24" s="1">
        <f>'Energy with Exchanges'!I24+' Energy Firming'!I24</f>
        <v>100</v>
      </c>
      <c r="J24" s="1">
        <f>'Energy with Exchanges'!J24+' Energy Firming'!J24</f>
        <v>88</v>
      </c>
      <c r="K24" s="1">
        <f>'Energy with Exchanges'!K24+' Energy Firming'!K24</f>
        <v>79</v>
      </c>
      <c r="L24" s="1">
        <f>'Energy with Exchanges'!L24+' Energy Firming'!L24</f>
        <v>74</v>
      </c>
      <c r="M24" s="1">
        <f>'Energy with Exchanges'!M24+' Energy Firming'!M24</f>
        <v>64</v>
      </c>
      <c r="N24" s="1">
        <f t="shared" si="0"/>
        <v>914</v>
      </c>
    </row>
    <row r="25" spans="1:14" x14ac:dyDescent="0.25">
      <c r="A25" s="2" t="s">
        <v>16</v>
      </c>
      <c r="B25" s="1">
        <f>'Energy with Exchanges'!B25+' Energy Firming'!B25</f>
        <v>590</v>
      </c>
      <c r="C25" s="1">
        <f>'Energy with Exchanges'!C25+' Energy Firming'!C25</f>
        <v>552</v>
      </c>
      <c r="D25" s="1">
        <f>'Energy with Exchanges'!D25+' Energy Firming'!D25</f>
        <v>369</v>
      </c>
      <c r="E25" s="1">
        <f>'Energy with Exchanges'!E25+' Energy Firming'!E25</f>
        <v>449</v>
      </c>
      <c r="F25" s="1">
        <f>'Energy with Exchanges'!F25+' Energy Firming'!F25</f>
        <v>456</v>
      </c>
      <c r="G25" s="1">
        <f>'Energy with Exchanges'!G25+' Energy Firming'!G25</f>
        <v>725</v>
      </c>
      <c r="H25" s="1">
        <f>'Energy with Exchanges'!H25+' Energy Firming'!H25</f>
        <v>814</v>
      </c>
      <c r="I25" s="1">
        <f>'Energy with Exchanges'!I25+' Energy Firming'!I25</f>
        <v>777</v>
      </c>
      <c r="J25" s="1">
        <f>'Energy with Exchanges'!J25+' Energy Firming'!J25</f>
        <v>682</v>
      </c>
      <c r="K25" s="1">
        <f>'Energy with Exchanges'!K25+' Energy Firming'!K25</f>
        <v>613</v>
      </c>
      <c r="L25" s="1">
        <f>'Energy with Exchanges'!L25+' Energy Firming'!L25</f>
        <v>570</v>
      </c>
      <c r="M25" s="1">
        <f>'Energy with Exchanges'!M25+' Energy Firming'!M25</f>
        <v>493</v>
      </c>
      <c r="N25" s="1">
        <f t="shared" si="0"/>
        <v>7090</v>
      </c>
    </row>
    <row r="26" spans="1:14" x14ac:dyDescent="0.25">
      <c r="A26" s="7" t="s">
        <v>17</v>
      </c>
      <c r="B26" s="4">
        <f t="shared" ref="B26:E26" si="1">SUM(B7:B25)</f>
        <v>31321</v>
      </c>
      <c r="C26" s="4">
        <f t="shared" ref="C26" si="2">SUM(C7:C25)</f>
        <v>29516</v>
      </c>
      <c r="D26" s="4">
        <f t="shared" si="1"/>
        <v>21800</v>
      </c>
      <c r="E26" s="4">
        <f t="shared" si="1"/>
        <v>25296</v>
      </c>
      <c r="F26" s="4">
        <f t="shared" ref="F26:G26" si="3">SUM(F7:F25)</f>
        <v>25031</v>
      </c>
      <c r="G26" s="4">
        <f t="shared" si="3"/>
        <v>31178</v>
      </c>
      <c r="H26" s="4">
        <f t="shared" ref="H26:M26" si="4">SUM(H7:H25)</f>
        <v>35006</v>
      </c>
      <c r="I26" s="4">
        <f t="shared" si="4"/>
        <v>33432</v>
      </c>
      <c r="J26" s="4">
        <f t="shared" si="4"/>
        <v>29334</v>
      </c>
      <c r="K26" s="4">
        <f t="shared" si="4"/>
        <v>26357</v>
      </c>
      <c r="L26" s="4">
        <f t="shared" si="4"/>
        <v>24529</v>
      </c>
      <c r="M26" s="4">
        <f t="shared" si="4"/>
        <v>21223</v>
      </c>
      <c r="N26" s="4">
        <f t="shared" si="0"/>
        <v>334023</v>
      </c>
    </row>
    <row r="27" spans="1:14" x14ac:dyDescent="0.25">
      <c r="A27" s="2" t="s">
        <v>18</v>
      </c>
      <c r="B27" s="1">
        <f>'Energy with Exchanges'!B27+' Energy Firming'!B27</f>
        <v>1781</v>
      </c>
      <c r="C27" s="1">
        <f>'Energy with Exchanges'!C27+' Energy Firming'!C27</f>
        <v>2059</v>
      </c>
      <c r="D27" s="1">
        <f>'Energy with Exchanges'!D27+' Energy Firming'!D27</f>
        <v>906</v>
      </c>
      <c r="E27" s="1">
        <f>'Energy with Exchanges'!E27+' Energy Firming'!E27</f>
        <v>616</v>
      </c>
      <c r="F27" s="1">
        <f>'Energy with Exchanges'!F27+' Energy Firming'!F27</f>
        <v>632</v>
      </c>
      <c r="G27" s="1">
        <f>'Energy with Exchanges'!G27+' Energy Firming'!G27</f>
        <v>991</v>
      </c>
      <c r="H27" s="1">
        <f>'Energy with Exchanges'!H27+' Energy Firming'!H27</f>
        <v>1119</v>
      </c>
      <c r="I27" s="1">
        <f>'Energy with Exchanges'!I27+' Energy Firming'!I27</f>
        <v>1072</v>
      </c>
      <c r="J27" s="1">
        <f>'Energy with Exchanges'!J27+' Energy Firming'!J27</f>
        <v>936</v>
      </c>
      <c r="K27" s="1">
        <f>'Energy with Exchanges'!K27+' Energy Firming'!K27</f>
        <v>841</v>
      </c>
      <c r="L27" s="1">
        <f>'Energy with Exchanges'!L27+' Energy Firming'!L27</f>
        <v>782</v>
      </c>
      <c r="M27" s="1">
        <f>'Energy with Exchanges'!M27+' Energy Firming'!M27</f>
        <v>677</v>
      </c>
      <c r="N27" s="1">
        <f t="shared" si="0"/>
        <v>12412</v>
      </c>
    </row>
    <row r="28" spans="1:14" x14ac:dyDescent="0.25">
      <c r="A28" s="2" t="s">
        <v>19</v>
      </c>
      <c r="B28" s="1">
        <f>'Energy with Exchanges'!B28+' Energy Firming'!B28</f>
        <v>647</v>
      </c>
      <c r="C28" s="1">
        <f>'Energy with Exchanges'!C28+' Energy Firming'!C28</f>
        <v>1106</v>
      </c>
      <c r="D28" s="1">
        <f>'Energy with Exchanges'!D28+' Energy Firming'!D28</f>
        <v>403</v>
      </c>
      <c r="E28" s="1">
        <f>'Energy with Exchanges'!E28+' Energy Firming'!E28</f>
        <v>491</v>
      </c>
      <c r="F28" s="1">
        <f>'Energy with Exchanges'!F28+' Energy Firming'!F28</f>
        <v>505</v>
      </c>
      <c r="G28" s="1">
        <f>'Energy with Exchanges'!G28+' Energy Firming'!G28</f>
        <v>791</v>
      </c>
      <c r="H28" s="1">
        <f>'Energy with Exchanges'!H28+' Energy Firming'!H28</f>
        <v>893</v>
      </c>
      <c r="I28" s="1">
        <f>'Energy with Exchanges'!I28+' Energy Firming'!I28</f>
        <v>856</v>
      </c>
      <c r="J28" s="1">
        <f>'Energy with Exchanges'!J28+' Energy Firming'!J28</f>
        <v>747</v>
      </c>
      <c r="K28" s="1">
        <f>'Energy with Exchanges'!K28+' Energy Firming'!K28</f>
        <v>671</v>
      </c>
      <c r="L28" s="1">
        <f>'Energy with Exchanges'!L28+' Energy Firming'!L28</f>
        <v>625</v>
      </c>
      <c r="M28" s="1">
        <f>'Energy with Exchanges'!M28+' Energy Firming'!M28</f>
        <v>541</v>
      </c>
      <c r="N28" s="1">
        <f t="shared" si="0"/>
        <v>8276</v>
      </c>
    </row>
    <row r="29" spans="1:14" x14ac:dyDescent="0.25">
      <c r="A29" s="2" t="s">
        <v>20</v>
      </c>
      <c r="B29" s="1">
        <f>'Energy with Exchanges'!B29+' Energy Firming'!B29</f>
        <v>217</v>
      </c>
      <c r="C29" s="1">
        <f>'Energy with Exchanges'!C29+' Energy Firming'!C29</f>
        <v>203</v>
      </c>
      <c r="D29" s="1">
        <f>'Energy with Exchanges'!D29+' Energy Firming'!D29</f>
        <v>135</v>
      </c>
      <c r="E29" s="1">
        <f>'Energy with Exchanges'!E29+' Energy Firming'!E29</f>
        <v>165</v>
      </c>
      <c r="F29" s="1">
        <f>'Energy with Exchanges'!F29+' Energy Firming'!F29</f>
        <v>169</v>
      </c>
      <c r="G29" s="1">
        <f>'Energy with Exchanges'!G29+' Energy Firming'!G29</f>
        <v>265</v>
      </c>
      <c r="H29" s="1">
        <f>'Energy with Exchanges'!H29+' Energy Firming'!H29</f>
        <v>300</v>
      </c>
      <c r="I29" s="1">
        <f>'Energy with Exchanges'!I29+' Energy Firming'!I29</f>
        <v>287</v>
      </c>
      <c r="J29" s="1">
        <f>'Energy with Exchanges'!J29+' Energy Firming'!J29</f>
        <v>251</v>
      </c>
      <c r="K29" s="1">
        <f>'Energy with Exchanges'!K29+' Energy Firming'!K29</f>
        <v>225</v>
      </c>
      <c r="L29" s="1">
        <f>'Energy with Exchanges'!L29+' Energy Firming'!L29</f>
        <v>210</v>
      </c>
      <c r="M29" s="1">
        <f>'Energy with Exchanges'!M29+' Energy Firming'!M29</f>
        <v>181</v>
      </c>
      <c r="N29" s="1">
        <f t="shared" si="0"/>
        <v>2608</v>
      </c>
    </row>
    <row r="30" spans="1:14" x14ac:dyDescent="0.25">
      <c r="A30" s="2" t="s">
        <v>21</v>
      </c>
      <c r="B30" s="1">
        <f>'Energy with Exchanges'!B30+' Energy Firming'!B30</f>
        <v>100</v>
      </c>
      <c r="C30" s="1">
        <f>'Energy with Exchanges'!C30+' Energy Firming'!C30</f>
        <v>94</v>
      </c>
      <c r="D30" s="1">
        <f>'Energy with Exchanges'!D30+' Energy Firming'!D30</f>
        <v>62</v>
      </c>
      <c r="E30" s="1">
        <f>'Energy with Exchanges'!E30+' Energy Firming'!E30</f>
        <v>76</v>
      </c>
      <c r="F30" s="1">
        <f>'Energy with Exchanges'!F30+' Energy Firming'!F30</f>
        <v>78</v>
      </c>
      <c r="G30" s="1">
        <f>'Energy with Exchanges'!G30+' Energy Firming'!G30</f>
        <v>122</v>
      </c>
      <c r="H30" s="1">
        <f>'Energy with Exchanges'!H30+' Energy Firming'!H30</f>
        <v>138</v>
      </c>
      <c r="I30" s="1">
        <f>'Energy with Exchanges'!I30+' Energy Firming'!I30</f>
        <v>132</v>
      </c>
      <c r="J30" s="1">
        <f>'Energy with Exchanges'!J30+' Energy Firming'!J30</f>
        <v>115</v>
      </c>
      <c r="K30" s="1">
        <f>'Energy with Exchanges'!K30+' Energy Firming'!K30</f>
        <v>104</v>
      </c>
      <c r="L30" s="1">
        <f>'Energy with Exchanges'!L30+' Energy Firming'!L30</f>
        <v>97</v>
      </c>
      <c r="M30" s="1">
        <f>'Energy with Exchanges'!M30+' Energy Firming'!M30</f>
        <v>84</v>
      </c>
      <c r="N30" s="1">
        <f t="shared" si="0"/>
        <v>1202</v>
      </c>
    </row>
    <row r="31" spans="1:14" x14ac:dyDescent="0.25">
      <c r="A31" s="2" t="s">
        <v>22</v>
      </c>
      <c r="B31" s="1">
        <f>'Energy with Exchanges'!B31+' Energy Firming'!B31</f>
        <v>63</v>
      </c>
      <c r="C31" s="1">
        <f>'Energy with Exchanges'!C31+' Energy Firming'!C31</f>
        <v>59</v>
      </c>
      <c r="D31" s="1">
        <f>'Energy with Exchanges'!D31+' Energy Firming'!D31</f>
        <v>39</v>
      </c>
      <c r="E31" s="1">
        <f>'Energy with Exchanges'!E31+' Energy Firming'!E31</f>
        <v>48</v>
      </c>
      <c r="F31" s="1">
        <f>'Energy with Exchanges'!F31+' Energy Firming'!F31</f>
        <v>49</v>
      </c>
      <c r="G31" s="1">
        <f>'Energy with Exchanges'!G31+' Energy Firming'!G31</f>
        <v>77</v>
      </c>
      <c r="H31" s="1">
        <f>'Energy with Exchanges'!H31+' Energy Firming'!H31</f>
        <v>87</v>
      </c>
      <c r="I31" s="1">
        <f>'Energy with Exchanges'!I31+' Energy Firming'!I31</f>
        <v>83</v>
      </c>
      <c r="J31" s="1">
        <f>'Energy with Exchanges'!J31+' Energy Firming'!J31</f>
        <v>73</v>
      </c>
      <c r="K31" s="1">
        <f>'Energy with Exchanges'!K31+' Energy Firming'!K31</f>
        <v>65</v>
      </c>
      <c r="L31" s="1">
        <f>'Energy with Exchanges'!L31+' Energy Firming'!L31</f>
        <v>61</v>
      </c>
      <c r="M31" s="1">
        <f>'Energy with Exchanges'!M31+' Energy Firming'!M31</f>
        <v>53</v>
      </c>
      <c r="N31" s="1">
        <f t="shared" si="0"/>
        <v>757</v>
      </c>
    </row>
    <row r="32" spans="1:14" x14ac:dyDescent="0.25">
      <c r="A32" s="2" t="s">
        <v>23</v>
      </c>
      <c r="B32" s="1">
        <f>'Energy with Exchanges'!B32+' Energy Firming'!B32</f>
        <v>102</v>
      </c>
      <c r="C32" s="1">
        <f>'Energy with Exchanges'!C32+' Energy Firming'!C32</f>
        <v>96</v>
      </c>
      <c r="D32" s="1">
        <f>'Energy with Exchanges'!D32+' Energy Firming'!D32</f>
        <v>64</v>
      </c>
      <c r="E32" s="1">
        <f>'Energy with Exchanges'!E32+' Energy Firming'!E32</f>
        <v>78</v>
      </c>
      <c r="F32" s="1">
        <f>'Energy with Exchanges'!F32+' Energy Firming'!F32</f>
        <v>80</v>
      </c>
      <c r="G32" s="1">
        <f>'Energy with Exchanges'!G32+' Energy Firming'!G32</f>
        <v>125</v>
      </c>
      <c r="H32" s="1">
        <f>'Energy with Exchanges'!H32+' Energy Firming'!H32</f>
        <v>141</v>
      </c>
      <c r="I32" s="1">
        <f>'Energy with Exchanges'!I32+' Energy Firming'!I32</f>
        <v>135</v>
      </c>
      <c r="J32" s="1">
        <f>'Energy with Exchanges'!J32+' Energy Firming'!J32</f>
        <v>118</v>
      </c>
      <c r="K32" s="1">
        <f>'Energy with Exchanges'!K32+' Energy Firming'!K32</f>
        <v>106</v>
      </c>
      <c r="L32" s="1">
        <f>'Energy with Exchanges'!L32+' Energy Firming'!L32</f>
        <v>99</v>
      </c>
      <c r="M32" s="1">
        <f>'Energy with Exchanges'!M32+' Energy Firming'!M32</f>
        <v>85</v>
      </c>
      <c r="N32" s="1">
        <f t="shared" si="0"/>
        <v>1229</v>
      </c>
    </row>
    <row r="33" spans="1:14" x14ac:dyDescent="0.25">
      <c r="A33" s="2" t="s">
        <v>24</v>
      </c>
      <c r="B33" s="1">
        <f>'Energy with Exchanges'!B33+' Energy Firming'!B33</f>
        <v>36</v>
      </c>
      <c r="C33" s="1">
        <f>'Energy with Exchanges'!C33+' Energy Firming'!C33</f>
        <v>33</v>
      </c>
      <c r="D33" s="1">
        <f>'Energy with Exchanges'!D33+' Energy Firming'!D33</f>
        <v>22</v>
      </c>
      <c r="E33" s="1">
        <f>'Energy with Exchanges'!E33+' Energy Firming'!E33</f>
        <v>27</v>
      </c>
      <c r="F33" s="1">
        <f>'Energy with Exchanges'!F33+' Energy Firming'!F33</f>
        <v>28</v>
      </c>
      <c r="G33" s="1">
        <f>'Energy with Exchanges'!G33+' Energy Firming'!G33</f>
        <v>43</v>
      </c>
      <c r="H33" s="1">
        <f>'Energy with Exchanges'!H33+' Energy Firming'!H33</f>
        <v>49</v>
      </c>
      <c r="I33" s="1">
        <f>'Energy with Exchanges'!I33+' Energy Firming'!I33</f>
        <v>47</v>
      </c>
      <c r="J33" s="1">
        <f>'Energy with Exchanges'!J33+' Energy Firming'!J33</f>
        <v>41</v>
      </c>
      <c r="K33" s="1">
        <f>'Energy with Exchanges'!K33+' Energy Firming'!K33</f>
        <v>37</v>
      </c>
      <c r="L33" s="1">
        <f>'Energy with Exchanges'!L33+' Energy Firming'!L33</f>
        <v>34</v>
      </c>
      <c r="M33" s="1">
        <f>'Energy with Exchanges'!M33+' Energy Firming'!M33</f>
        <v>30</v>
      </c>
      <c r="N33" s="1">
        <f t="shared" si="0"/>
        <v>427</v>
      </c>
    </row>
    <row r="34" spans="1:14" x14ac:dyDescent="0.25">
      <c r="A34" s="2" t="s">
        <v>25</v>
      </c>
      <c r="B34" s="1">
        <f>'Energy with Exchanges'!B34+' Energy Firming'!B34</f>
        <v>130</v>
      </c>
      <c r="C34" s="1">
        <f>'Energy with Exchanges'!C34+' Energy Firming'!C34</f>
        <v>122</v>
      </c>
      <c r="D34" s="1">
        <f>'Energy with Exchanges'!D34+' Energy Firming'!D34</f>
        <v>81</v>
      </c>
      <c r="E34" s="1">
        <f>'Energy with Exchanges'!E34+' Energy Firming'!E34</f>
        <v>99</v>
      </c>
      <c r="F34" s="1">
        <f>'Energy with Exchanges'!F34+' Energy Firming'!F34</f>
        <v>101</v>
      </c>
      <c r="G34" s="1">
        <f>'Energy with Exchanges'!G34+' Energy Firming'!G34</f>
        <v>159</v>
      </c>
      <c r="H34" s="1">
        <f>'Energy with Exchanges'!H34+' Energy Firming'!H34</f>
        <v>180</v>
      </c>
      <c r="I34" s="1">
        <f>'Energy with Exchanges'!I34+' Energy Firming'!I34</f>
        <v>172</v>
      </c>
      <c r="J34" s="1">
        <f>'Energy with Exchanges'!J34+' Energy Firming'!J34</f>
        <v>150</v>
      </c>
      <c r="K34" s="1">
        <f>'Energy with Exchanges'!K34+' Energy Firming'!K34</f>
        <v>135</v>
      </c>
      <c r="L34" s="1">
        <f>'Energy with Exchanges'!L34+' Energy Firming'!L34</f>
        <v>126</v>
      </c>
      <c r="M34" s="1">
        <f>'Energy with Exchanges'!M34+' Energy Firming'!M34</f>
        <v>109</v>
      </c>
      <c r="N34" s="1">
        <f t="shared" si="0"/>
        <v>1564</v>
      </c>
    </row>
    <row r="35" spans="1:14" x14ac:dyDescent="0.25">
      <c r="A35" s="2" t="s">
        <v>26</v>
      </c>
      <c r="B35" s="1">
        <f>'Energy with Exchanges'!B35+' Energy Firming'!B35</f>
        <v>1398</v>
      </c>
      <c r="C35" s="1">
        <f>'Energy with Exchanges'!C35+' Energy Firming'!C35</f>
        <v>1309</v>
      </c>
      <c r="D35" s="1">
        <f>'Energy with Exchanges'!D35+' Energy Firming'!D35</f>
        <v>872</v>
      </c>
      <c r="E35" s="1">
        <f>'Energy with Exchanges'!E35+' Energy Firming'!E35</f>
        <v>1062</v>
      </c>
      <c r="F35" s="1">
        <f>'Energy with Exchanges'!F35+' Energy Firming'!F35</f>
        <v>1091</v>
      </c>
      <c r="G35" s="1">
        <f>'Energy with Exchanges'!G35+' Energy Firming'!G35</f>
        <v>1709</v>
      </c>
      <c r="H35" s="1">
        <f>'Energy with Exchanges'!H35+' Energy Firming'!H35</f>
        <v>1930</v>
      </c>
      <c r="I35" s="1">
        <f>'Energy with Exchanges'!I35+' Energy Firming'!I35</f>
        <v>1850</v>
      </c>
      <c r="J35" s="1">
        <f>'Energy with Exchanges'!J35+' Energy Firming'!J35</f>
        <v>1615</v>
      </c>
      <c r="K35" s="1">
        <f>'Energy with Exchanges'!K35+' Energy Firming'!K35</f>
        <v>1451</v>
      </c>
      <c r="L35" s="1">
        <f>'Energy with Exchanges'!L35+' Energy Firming'!L35</f>
        <v>1350</v>
      </c>
      <c r="M35" s="1">
        <f>'Energy with Exchanges'!M35+' Energy Firming'!M35</f>
        <v>1168</v>
      </c>
      <c r="N35" s="1">
        <f t="shared" si="0"/>
        <v>16805</v>
      </c>
    </row>
    <row r="36" spans="1:14" x14ac:dyDescent="0.25">
      <c r="A36" s="2" t="s">
        <v>27</v>
      </c>
      <c r="B36" s="1">
        <f>'Energy with Exchanges'!B36+' Energy Firming'!B36</f>
        <v>1815</v>
      </c>
      <c r="C36" s="1">
        <f>'Energy with Exchanges'!C36+' Energy Firming'!C36</f>
        <v>1699</v>
      </c>
      <c r="D36" s="1">
        <f>'Energy with Exchanges'!D36+' Energy Firming'!D36</f>
        <v>1131</v>
      </c>
      <c r="E36" s="1">
        <f>'Energy with Exchanges'!E36+' Energy Firming'!E36</f>
        <v>1368</v>
      </c>
      <c r="F36" s="1">
        <f>'Energy with Exchanges'!F36+' Energy Firming'!F36</f>
        <v>1406</v>
      </c>
      <c r="G36" s="1">
        <f>'Energy with Exchanges'!G36+' Energy Firming'!G36</f>
        <v>2208</v>
      </c>
      <c r="H36" s="1">
        <f>'Energy with Exchanges'!H36+' Energy Firming'!H36</f>
        <v>2495</v>
      </c>
      <c r="I36" s="1">
        <f>'Energy with Exchanges'!I36+' Energy Firming'!I36</f>
        <v>2401</v>
      </c>
      <c r="J36" s="1">
        <f>'Energy with Exchanges'!J36+' Energy Firming'!J36</f>
        <v>2096</v>
      </c>
      <c r="K36" s="1">
        <f>'Energy with Exchanges'!K36+' Energy Firming'!K36</f>
        <v>1883</v>
      </c>
      <c r="L36" s="1">
        <f>'Energy with Exchanges'!L36+' Energy Firming'!L36</f>
        <v>1752</v>
      </c>
      <c r="M36" s="1">
        <f>'Energy with Exchanges'!M36+' Energy Firming'!M36</f>
        <v>1516</v>
      </c>
      <c r="N36" s="1">
        <f t="shared" si="0"/>
        <v>21770</v>
      </c>
    </row>
    <row r="37" spans="1:14" x14ac:dyDescent="0.25">
      <c r="A37" s="2" t="s">
        <v>28</v>
      </c>
      <c r="B37" s="1">
        <f>'Energy with Exchanges'!B37+' Energy Firming'!B37</f>
        <v>0</v>
      </c>
      <c r="C37" s="1">
        <f>'Energy with Exchanges'!C37+' Energy Firming'!C37</f>
        <v>0</v>
      </c>
      <c r="D37" s="1">
        <f>'Energy with Exchanges'!D37+' Energy Firming'!D37</f>
        <v>0</v>
      </c>
      <c r="E37" s="1">
        <f>'Energy with Exchanges'!E37+' Energy Firming'!E37</f>
        <v>10</v>
      </c>
      <c r="F37" s="1">
        <f>'Energy with Exchanges'!F37+' Energy Firming'!F37</f>
        <v>10</v>
      </c>
      <c r="G37" s="1">
        <f>'Energy with Exchanges'!G37+' Energy Firming'!G37</f>
        <v>10</v>
      </c>
      <c r="H37" s="1">
        <f>'Energy with Exchanges'!H37+' Energy Firming'!H37</f>
        <v>10</v>
      </c>
      <c r="I37" s="1">
        <f>'Energy with Exchanges'!I37+' Energy Firming'!I37</f>
        <v>0</v>
      </c>
      <c r="J37" s="1">
        <f>'Energy with Exchanges'!J37+' Energy Firming'!J37</f>
        <v>0</v>
      </c>
      <c r="K37" s="1">
        <f>'Energy with Exchanges'!K37+' Energy Firming'!K37</f>
        <v>0</v>
      </c>
      <c r="L37" s="1">
        <f>'Energy with Exchanges'!L37+' Energy Firming'!L37</f>
        <v>0</v>
      </c>
      <c r="M37" s="1">
        <f>'Energy with Exchanges'!M37+' Energy Firming'!M37</f>
        <v>0</v>
      </c>
      <c r="N37" s="1">
        <f t="shared" si="0"/>
        <v>40</v>
      </c>
    </row>
    <row r="38" spans="1:14" x14ac:dyDescent="0.25">
      <c r="A38" s="2" t="s">
        <v>29</v>
      </c>
      <c r="B38" s="1">
        <f>'Energy with Exchanges'!B38+' Energy Firming'!B38</f>
        <v>2280</v>
      </c>
      <c r="C38" s="1">
        <f>'Energy with Exchanges'!C38+' Energy Firming'!C38</f>
        <v>2135</v>
      </c>
      <c r="D38" s="1">
        <f>'Energy with Exchanges'!D38+' Energy Firming'!D38</f>
        <v>1921</v>
      </c>
      <c r="E38" s="1">
        <f>'Energy with Exchanges'!E38+' Energy Firming'!E38</f>
        <v>1731</v>
      </c>
      <c r="F38" s="1">
        <f>'Energy with Exchanges'!F38+' Energy Firming'!F38</f>
        <v>1778</v>
      </c>
      <c r="G38" s="1">
        <f>'Energy with Exchanges'!G38+' Energy Firming'!G38</f>
        <v>2786</v>
      </c>
      <c r="H38" s="1">
        <f>'Energy with Exchanges'!H38+' Energy Firming'!H38</f>
        <v>3146</v>
      </c>
      <c r="I38" s="1">
        <f>'Energy with Exchanges'!I38+' Energy Firming'!I38</f>
        <v>3015</v>
      </c>
      <c r="J38" s="1">
        <f>'Energy with Exchanges'!J38+' Energy Firming'!J38</f>
        <v>2632</v>
      </c>
      <c r="K38" s="1">
        <f>'Energy with Exchanges'!K38+' Energy Firming'!K38</f>
        <v>2365</v>
      </c>
      <c r="L38" s="1">
        <f>'Energy with Exchanges'!L38+' Energy Firming'!L38</f>
        <v>2201</v>
      </c>
      <c r="M38" s="1">
        <f>'Energy with Exchanges'!M38+' Energy Firming'!M38</f>
        <v>1905</v>
      </c>
      <c r="N38" s="1">
        <f t="shared" si="0"/>
        <v>27895</v>
      </c>
    </row>
    <row r="39" spans="1:14" x14ac:dyDescent="0.25">
      <c r="A39" s="2" t="s">
        <v>30</v>
      </c>
      <c r="B39" s="1">
        <f>'Energy with Exchanges'!B39+' Energy Firming'!B39</f>
        <v>32312</v>
      </c>
      <c r="C39" s="1">
        <f>'Energy with Exchanges'!C39+' Energy Firming'!C39</f>
        <v>26357</v>
      </c>
      <c r="D39" s="1">
        <f>'Energy with Exchanges'!D39+' Energy Firming'!D39</f>
        <v>15557</v>
      </c>
      <c r="E39" s="1">
        <f>'Energy with Exchanges'!E39+' Energy Firming'!E39</f>
        <v>2803</v>
      </c>
      <c r="F39" s="1">
        <f>'Energy with Exchanges'!F39+' Energy Firming'!F39</f>
        <v>2880</v>
      </c>
      <c r="G39" s="1">
        <f>'Energy with Exchanges'!G39+' Energy Firming'!G39</f>
        <v>4511</v>
      </c>
      <c r="H39" s="1">
        <f>'Energy with Exchanges'!H39+' Energy Firming'!H39</f>
        <v>5093</v>
      </c>
      <c r="I39" s="1">
        <f>'Energy with Exchanges'!I39+' Energy Firming'!I39</f>
        <v>4883</v>
      </c>
      <c r="J39" s="1">
        <f>'Energy with Exchanges'!J39+' Energy Firming'!J39</f>
        <v>4262</v>
      </c>
      <c r="K39" s="1">
        <f>'Energy with Exchanges'!K39+' Energy Firming'!K39</f>
        <v>3830</v>
      </c>
      <c r="L39" s="1">
        <f>'Energy with Exchanges'!L39+' Energy Firming'!L39</f>
        <v>3565</v>
      </c>
      <c r="M39" s="1">
        <f>'Energy with Exchanges'!M39+' Energy Firming'!M39</f>
        <v>3084</v>
      </c>
      <c r="N39" s="1">
        <f t="shared" si="0"/>
        <v>109137</v>
      </c>
    </row>
    <row r="40" spans="1:14" x14ac:dyDescent="0.25">
      <c r="A40" s="2" t="s">
        <v>31</v>
      </c>
      <c r="B40" s="1">
        <f>'Energy with Exchanges'!B40+' Energy Firming'!B40</f>
        <v>5941</v>
      </c>
      <c r="C40" s="1">
        <f>'Energy with Exchanges'!C40+' Energy Firming'!C40</f>
        <v>8406</v>
      </c>
      <c r="D40" s="1">
        <f>'Energy with Exchanges'!D40+' Energy Firming'!D40</f>
        <v>4637</v>
      </c>
      <c r="E40" s="1">
        <f>'Energy with Exchanges'!E40+' Energy Firming'!E40</f>
        <v>411</v>
      </c>
      <c r="F40" s="1">
        <f>'Energy with Exchanges'!F40+' Energy Firming'!F40</f>
        <v>422</v>
      </c>
      <c r="G40" s="1">
        <f>'Energy with Exchanges'!G40+' Energy Firming'!G40</f>
        <v>661</v>
      </c>
      <c r="H40" s="1">
        <f>'Energy with Exchanges'!H40+' Energy Firming'!H40</f>
        <v>746</v>
      </c>
      <c r="I40" s="1">
        <f>'Energy with Exchanges'!I40+' Energy Firming'!I40</f>
        <v>715</v>
      </c>
      <c r="J40" s="1">
        <f>'Energy with Exchanges'!J40+' Energy Firming'!J40</f>
        <v>624</v>
      </c>
      <c r="K40" s="1">
        <f>'Energy with Exchanges'!K40+' Energy Firming'!K40</f>
        <v>561</v>
      </c>
      <c r="L40" s="1">
        <f>'Energy with Exchanges'!L40+' Energy Firming'!L40</f>
        <v>522</v>
      </c>
      <c r="M40" s="1">
        <f>'Energy with Exchanges'!M40+' Energy Firming'!M40</f>
        <v>452</v>
      </c>
      <c r="N40" s="1">
        <f t="shared" si="0"/>
        <v>24098</v>
      </c>
    </row>
    <row r="41" spans="1:14" x14ac:dyDescent="0.25">
      <c r="A41" s="2" t="s">
        <v>32</v>
      </c>
      <c r="B41" s="1">
        <f>'Energy with Exchanges'!B41+' Energy Firming'!B41</f>
        <v>1919</v>
      </c>
      <c r="C41" s="1">
        <f>'Energy with Exchanges'!C41+' Energy Firming'!C41</f>
        <v>2697</v>
      </c>
      <c r="D41" s="1">
        <f>'Energy with Exchanges'!D41+' Energy Firming'!D41</f>
        <v>2096</v>
      </c>
      <c r="E41" s="1">
        <f>'Energy with Exchanges'!E41+' Energy Firming'!E41</f>
        <v>1457</v>
      </c>
      <c r="F41" s="1">
        <f>'Energy with Exchanges'!F41+' Energy Firming'!F41</f>
        <v>1497</v>
      </c>
      <c r="G41" s="1">
        <f>'Energy with Exchanges'!G41+' Energy Firming'!G41</f>
        <v>2345</v>
      </c>
      <c r="H41" s="1">
        <f>'Energy with Exchanges'!H41+' Energy Firming'!H41</f>
        <v>2649</v>
      </c>
      <c r="I41" s="1">
        <f>'Energy with Exchanges'!I41+' Energy Firming'!I41</f>
        <v>2539</v>
      </c>
      <c r="J41" s="1">
        <f>'Energy with Exchanges'!J41+' Energy Firming'!J41</f>
        <v>2216</v>
      </c>
      <c r="K41" s="1">
        <f>'Energy with Exchanges'!K41+' Energy Firming'!K41</f>
        <v>1991</v>
      </c>
      <c r="L41" s="1">
        <f>'Energy with Exchanges'!L41+' Energy Firming'!L41</f>
        <v>1853</v>
      </c>
      <c r="M41" s="1">
        <f>'Energy with Exchanges'!M41+' Energy Firming'!M41</f>
        <v>1603</v>
      </c>
      <c r="N41" s="1">
        <f t="shared" si="0"/>
        <v>24862</v>
      </c>
    </row>
    <row r="42" spans="1:14" x14ac:dyDescent="0.25">
      <c r="A42" s="2" t="s">
        <v>33</v>
      </c>
      <c r="B42" s="1">
        <f>'Energy with Exchanges'!B42+' Energy Firming'!B42</f>
        <v>8409</v>
      </c>
      <c r="C42" s="1">
        <f>'Energy with Exchanges'!C42+' Energy Firming'!C42</f>
        <v>10133</v>
      </c>
      <c r="D42" s="1">
        <f>'Energy with Exchanges'!D42+' Energy Firming'!D42</f>
        <v>5953</v>
      </c>
      <c r="E42" s="1">
        <f>'Energy with Exchanges'!E42+' Energy Firming'!E42</f>
        <v>918</v>
      </c>
      <c r="F42" s="1">
        <f>'Energy with Exchanges'!F42+' Energy Firming'!F42</f>
        <v>944</v>
      </c>
      <c r="G42" s="1">
        <f>'Energy with Exchanges'!G42+' Energy Firming'!G42</f>
        <v>1477</v>
      </c>
      <c r="H42" s="1">
        <f>'Energy with Exchanges'!H42+' Energy Firming'!H42</f>
        <v>1669</v>
      </c>
      <c r="I42" s="1">
        <f>'Energy with Exchanges'!I42+' Energy Firming'!I42</f>
        <v>1599</v>
      </c>
      <c r="J42" s="1">
        <f>'Energy with Exchanges'!J42+' Energy Firming'!J42</f>
        <v>1396</v>
      </c>
      <c r="K42" s="1">
        <f>'Energy with Exchanges'!K42+' Energy Firming'!K42</f>
        <v>1254</v>
      </c>
      <c r="L42" s="1">
        <f>'Energy with Exchanges'!L42+' Energy Firming'!L42</f>
        <v>1168</v>
      </c>
      <c r="M42" s="1">
        <f>'Energy with Exchanges'!M42+' Energy Firming'!M42</f>
        <v>1010</v>
      </c>
      <c r="N42" s="1">
        <f t="shared" si="0"/>
        <v>35930</v>
      </c>
    </row>
    <row r="43" spans="1:14" x14ac:dyDescent="0.25">
      <c r="A43" s="2" t="s">
        <v>34</v>
      </c>
      <c r="B43" s="1">
        <f>'Energy with Exchanges'!B43+' Energy Firming'!B43</f>
        <v>459</v>
      </c>
      <c r="C43" s="1">
        <f>'Energy with Exchanges'!C43+' Energy Firming'!C43</f>
        <v>430</v>
      </c>
      <c r="D43" s="1">
        <f>'Energy with Exchanges'!D43+' Energy Firming'!D43</f>
        <v>286</v>
      </c>
      <c r="E43" s="1">
        <f>'Energy with Exchanges'!E43+' Energy Firming'!E43</f>
        <v>349</v>
      </c>
      <c r="F43" s="1">
        <f>'Energy with Exchanges'!F43+' Energy Firming'!F43</f>
        <v>358</v>
      </c>
      <c r="G43" s="1">
        <f>'Energy with Exchanges'!G43+' Energy Firming'!G43</f>
        <v>561</v>
      </c>
      <c r="H43" s="1">
        <f>'Energy with Exchanges'!H43+' Energy Firming'!H43</f>
        <v>634</v>
      </c>
      <c r="I43" s="1">
        <f>'Energy with Exchanges'!I43+' Energy Firming'!I43</f>
        <v>608</v>
      </c>
      <c r="J43" s="1">
        <f>'Energy with Exchanges'!J43+' Energy Firming'!J43</f>
        <v>530</v>
      </c>
      <c r="K43" s="1">
        <f>'Energy with Exchanges'!K43+' Energy Firming'!K43</f>
        <v>476</v>
      </c>
      <c r="L43" s="1">
        <f>'Energy with Exchanges'!L43+' Energy Firming'!L43</f>
        <v>443</v>
      </c>
      <c r="M43" s="1">
        <f>'Energy with Exchanges'!M43+' Energy Firming'!M43</f>
        <v>384</v>
      </c>
      <c r="N43" s="1">
        <f t="shared" si="0"/>
        <v>5518</v>
      </c>
    </row>
    <row r="44" spans="1:14" x14ac:dyDescent="0.25">
      <c r="A44" s="2" t="s">
        <v>35</v>
      </c>
      <c r="B44" s="1">
        <f>'Energy with Exchanges'!B44+' Energy Firming'!B44</f>
        <v>384</v>
      </c>
      <c r="C44" s="1">
        <f>'Energy with Exchanges'!C44+' Energy Firming'!C44</f>
        <v>360</v>
      </c>
      <c r="D44" s="1">
        <f>'Energy with Exchanges'!D44+' Energy Firming'!D44</f>
        <v>240</v>
      </c>
      <c r="E44" s="1">
        <f>'Energy with Exchanges'!E44+' Energy Firming'!E44</f>
        <v>292</v>
      </c>
      <c r="F44" s="1">
        <f>'Energy with Exchanges'!F44+' Energy Firming'!F44</f>
        <v>300</v>
      </c>
      <c r="G44" s="1">
        <f>'Energy with Exchanges'!G44+' Energy Firming'!G44</f>
        <v>470</v>
      </c>
      <c r="H44" s="1">
        <f>'Energy with Exchanges'!H44+' Energy Firming'!H44</f>
        <v>530</v>
      </c>
      <c r="I44" s="1">
        <f>'Energy with Exchanges'!I44+' Energy Firming'!I44</f>
        <v>508</v>
      </c>
      <c r="J44" s="1">
        <f>'Energy with Exchanges'!J44+' Energy Firming'!J44</f>
        <v>444</v>
      </c>
      <c r="K44" s="1">
        <f>'Energy with Exchanges'!K44+' Energy Firming'!K44</f>
        <v>399</v>
      </c>
      <c r="L44" s="1">
        <f>'Energy with Exchanges'!L44+' Energy Firming'!L44</f>
        <v>371</v>
      </c>
      <c r="M44" s="1">
        <f>'Energy with Exchanges'!M44+' Energy Firming'!M44</f>
        <v>321</v>
      </c>
      <c r="N44" s="1">
        <f t="shared" si="0"/>
        <v>4619</v>
      </c>
    </row>
    <row r="45" spans="1:14" x14ac:dyDescent="0.25">
      <c r="A45" s="2" t="s">
        <v>36</v>
      </c>
      <c r="B45" s="1">
        <f>'Energy with Exchanges'!B45+' Energy Firming'!B45</f>
        <v>683</v>
      </c>
      <c r="C45" s="1">
        <f>'Energy with Exchanges'!C45+' Energy Firming'!C45</f>
        <v>2532</v>
      </c>
      <c r="D45" s="1">
        <f>'Energy with Exchanges'!D45+' Energy Firming'!D45</f>
        <v>1414</v>
      </c>
      <c r="E45" s="1">
        <f>'Energy with Exchanges'!E45+' Energy Firming'!E45</f>
        <v>481</v>
      </c>
      <c r="F45" s="1">
        <f>'Energy with Exchanges'!F45+' Energy Firming'!F45</f>
        <v>538</v>
      </c>
      <c r="G45" s="1">
        <f>'Energy with Exchanges'!G45+' Energy Firming'!G45</f>
        <v>829</v>
      </c>
      <c r="H45" s="1">
        <f>'Energy with Exchanges'!H45+' Energy Firming'!H45</f>
        <v>908</v>
      </c>
      <c r="I45" s="1">
        <f>'Energy with Exchanges'!I45+' Energy Firming'!I45</f>
        <v>0</v>
      </c>
      <c r="J45" s="1">
        <f>'Energy with Exchanges'!J45+' Energy Firming'!J45</f>
        <v>0</v>
      </c>
      <c r="K45" s="1">
        <f>'Energy with Exchanges'!K45+' Energy Firming'!K45</f>
        <v>0</v>
      </c>
      <c r="L45" s="1">
        <f>'Energy with Exchanges'!L45+' Energy Firming'!L45</f>
        <v>0</v>
      </c>
      <c r="M45" s="1">
        <f>'Energy with Exchanges'!M45+' Energy Firming'!M45</f>
        <v>0</v>
      </c>
      <c r="N45" s="1">
        <f t="shared" si="0"/>
        <v>7385</v>
      </c>
    </row>
    <row r="46" spans="1:14" x14ac:dyDescent="0.25">
      <c r="A46" s="2" t="s">
        <v>37</v>
      </c>
      <c r="B46" s="1">
        <f>'Energy with Exchanges'!B46+' Energy Firming'!B46</f>
        <v>16</v>
      </c>
      <c r="C46" s="1">
        <f>'Energy with Exchanges'!C46+' Energy Firming'!C46</f>
        <v>23</v>
      </c>
      <c r="D46" s="1">
        <f>'Energy with Exchanges'!D46+' Energy Firming'!D46</f>
        <v>22</v>
      </c>
      <c r="E46" s="1">
        <f>'Energy with Exchanges'!E46+' Energy Firming'!E46</f>
        <v>50</v>
      </c>
      <c r="F46" s="1">
        <f>'Energy with Exchanges'!F46+' Energy Firming'!F46</f>
        <v>7</v>
      </c>
      <c r="G46" s="1">
        <f>'Energy with Exchanges'!G46+' Energy Firming'!G46</f>
        <v>25</v>
      </c>
      <c r="H46" s="1">
        <f>'Energy with Exchanges'!H46+' Energy Firming'!H46</f>
        <v>57</v>
      </c>
      <c r="I46" s="1">
        <f>'Energy with Exchanges'!I46+' Energy Firming'!I46</f>
        <v>925</v>
      </c>
      <c r="J46" s="1">
        <f>'Energy with Exchanges'!J46+' Energy Firming'!J46</f>
        <v>807</v>
      </c>
      <c r="K46" s="1">
        <f>'Energy with Exchanges'!K46+' Energy Firming'!K46</f>
        <v>725</v>
      </c>
      <c r="L46" s="1">
        <f>'Energy with Exchanges'!L46+' Energy Firming'!L46</f>
        <v>675</v>
      </c>
      <c r="M46" s="1">
        <f>'Energy with Exchanges'!M46+' Energy Firming'!M46</f>
        <v>584</v>
      </c>
      <c r="N46" s="1">
        <f t="shared" si="0"/>
        <v>3916</v>
      </c>
    </row>
    <row r="47" spans="1:14" x14ac:dyDescent="0.25">
      <c r="A47" s="2" t="s">
        <v>38</v>
      </c>
      <c r="B47" s="1">
        <f>'Energy with Exchanges'!B47+' Energy Firming'!B47</f>
        <v>1468</v>
      </c>
      <c r="C47" s="1">
        <f>'Energy with Exchanges'!C47+' Energy Firming'!C47</f>
        <v>1374</v>
      </c>
      <c r="D47" s="1">
        <f>'Energy with Exchanges'!D47+' Energy Firming'!D47</f>
        <v>915</v>
      </c>
      <c r="E47" s="1">
        <f>'Energy with Exchanges'!E47+' Energy Firming'!E47</f>
        <v>1114</v>
      </c>
      <c r="F47" s="1">
        <f>'Energy with Exchanges'!F47+' Energy Firming'!F47</f>
        <v>1145</v>
      </c>
      <c r="G47" s="1">
        <f>'Energy with Exchanges'!G47+' Energy Firming'!G47</f>
        <v>1794</v>
      </c>
      <c r="H47" s="1">
        <f>'Energy with Exchanges'!H47+' Energy Firming'!H47</f>
        <v>2026</v>
      </c>
      <c r="I47" s="1">
        <f>'Energy with Exchanges'!I47+' Energy Firming'!I47</f>
        <v>1941</v>
      </c>
      <c r="J47" s="1">
        <f>'Energy with Exchanges'!J47+' Energy Firming'!J47</f>
        <v>1695</v>
      </c>
      <c r="K47" s="1">
        <f>'Energy with Exchanges'!K47+' Energy Firming'!K47</f>
        <v>1523</v>
      </c>
      <c r="L47" s="1">
        <f>'Energy with Exchanges'!L47+' Energy Firming'!L47</f>
        <v>1417</v>
      </c>
      <c r="M47" s="1">
        <f>'Energy with Exchanges'!M47+' Energy Firming'!M47</f>
        <v>1226</v>
      </c>
      <c r="N47" s="1">
        <f t="shared" si="0"/>
        <v>17638</v>
      </c>
    </row>
    <row r="48" spans="1:14" x14ac:dyDescent="0.25">
      <c r="A48" s="2" t="s">
        <v>39</v>
      </c>
      <c r="B48" s="1">
        <f>'Energy with Exchanges'!B48+' Energy Firming'!B48</f>
        <v>8420</v>
      </c>
      <c r="C48" s="1">
        <f>'Energy with Exchanges'!C48+' Energy Firming'!C48</f>
        <v>7884</v>
      </c>
      <c r="D48" s="1">
        <f>'Energy with Exchanges'!D48+' Energy Firming'!D48</f>
        <v>5251</v>
      </c>
      <c r="E48" s="1">
        <f>'Energy with Exchanges'!E48+' Energy Firming'!E48</f>
        <v>6391</v>
      </c>
      <c r="F48" s="1">
        <f>'Energy with Exchanges'!F48+' Energy Firming'!F48</f>
        <v>6569</v>
      </c>
      <c r="G48" s="1">
        <f>'Energy with Exchanges'!G48+' Energy Firming'!G48</f>
        <v>10292</v>
      </c>
      <c r="H48" s="1">
        <f>'Energy with Exchanges'!H48+' Energy Firming'!H48</f>
        <v>11621</v>
      </c>
      <c r="I48" s="1">
        <f>'Energy with Exchanges'!I48+' Energy Firming'!I48</f>
        <v>11138</v>
      </c>
      <c r="J48" s="1">
        <f>'Energy with Exchanges'!J48+' Energy Firming'!J48</f>
        <v>9724</v>
      </c>
      <c r="K48" s="1">
        <f>'Energy with Exchanges'!K48+' Energy Firming'!K48</f>
        <v>8737</v>
      </c>
      <c r="L48" s="1">
        <f>'Energy with Exchanges'!L48+' Energy Firming'!L48</f>
        <v>8130</v>
      </c>
      <c r="M48" s="1">
        <f>'Energy with Exchanges'!M48+' Energy Firming'!M48</f>
        <v>7036</v>
      </c>
      <c r="N48" s="1">
        <f t="shared" si="0"/>
        <v>101193</v>
      </c>
    </row>
    <row r="49" spans="1:14" x14ac:dyDescent="0.25">
      <c r="A49" s="2" t="s">
        <v>40</v>
      </c>
      <c r="B49" s="1">
        <f>'Energy with Exchanges'!B49+' Energy Firming'!B49</f>
        <v>121</v>
      </c>
      <c r="C49" s="1">
        <f>'Energy with Exchanges'!C49+' Energy Firming'!C49</f>
        <v>114</v>
      </c>
      <c r="D49" s="1">
        <f>'Energy with Exchanges'!D49+' Energy Firming'!D49</f>
        <v>76</v>
      </c>
      <c r="E49" s="1">
        <f>'Energy with Exchanges'!E49+' Energy Firming'!E49</f>
        <v>92</v>
      </c>
      <c r="F49" s="1">
        <f>'Energy with Exchanges'!F49+' Energy Firming'!F49</f>
        <v>95</v>
      </c>
      <c r="G49" s="1">
        <f>'Energy with Exchanges'!G49+' Energy Firming'!G49</f>
        <v>148</v>
      </c>
      <c r="H49" s="1">
        <f>'Energy with Exchanges'!H49+' Energy Firming'!H49</f>
        <v>168</v>
      </c>
      <c r="I49" s="1">
        <f>'Energy with Exchanges'!I49+' Energy Firming'!I49</f>
        <v>161</v>
      </c>
      <c r="J49" s="1">
        <f>'Energy with Exchanges'!J49+' Energy Firming'!J49</f>
        <v>140</v>
      </c>
      <c r="K49" s="1">
        <f>'Energy with Exchanges'!K49+' Energy Firming'!K49</f>
        <v>126</v>
      </c>
      <c r="L49" s="1">
        <f>'Energy with Exchanges'!L49+' Energy Firming'!L49</f>
        <v>117</v>
      </c>
      <c r="M49" s="1">
        <f>'Energy with Exchanges'!M49+' Energy Firming'!M49</f>
        <v>101</v>
      </c>
      <c r="N49" s="1">
        <f t="shared" si="0"/>
        <v>1459</v>
      </c>
    </row>
    <row r="50" spans="1:14" x14ac:dyDescent="0.25">
      <c r="A50" s="2" t="s">
        <v>41</v>
      </c>
      <c r="B50" s="1">
        <f>'Energy with Exchanges'!B50+' Energy Firming'!B50</f>
        <v>2636</v>
      </c>
      <c r="C50" s="1">
        <f>'Energy with Exchanges'!C50+' Energy Firming'!C50</f>
        <v>1915</v>
      </c>
      <c r="D50" s="1">
        <f>'Energy with Exchanges'!D50+' Energy Firming'!D50</f>
        <v>1010</v>
      </c>
      <c r="E50" s="1">
        <f>'Energy with Exchanges'!E50+' Energy Firming'!E50</f>
        <v>255</v>
      </c>
      <c r="F50" s="1">
        <f>'Energy with Exchanges'!F50+' Energy Firming'!F50</f>
        <v>262</v>
      </c>
      <c r="G50" s="1">
        <f>'Energy with Exchanges'!G50+' Energy Firming'!G50</f>
        <v>411</v>
      </c>
      <c r="H50" s="1">
        <f>'Energy with Exchanges'!H50+' Energy Firming'!H50</f>
        <v>464</v>
      </c>
      <c r="I50" s="1">
        <f>'Energy with Exchanges'!I50+' Energy Firming'!I50</f>
        <v>445</v>
      </c>
      <c r="J50" s="1">
        <f>'Energy with Exchanges'!J50+' Energy Firming'!J50</f>
        <v>388</v>
      </c>
      <c r="K50" s="1">
        <f>'Energy with Exchanges'!K50+' Energy Firming'!K50</f>
        <v>349</v>
      </c>
      <c r="L50" s="1">
        <f>'Energy with Exchanges'!L50+' Energy Firming'!L50</f>
        <v>325</v>
      </c>
      <c r="M50" s="1">
        <f>'Energy with Exchanges'!M50+' Energy Firming'!M50</f>
        <v>281</v>
      </c>
      <c r="N50" s="1">
        <f t="shared" si="0"/>
        <v>8741</v>
      </c>
    </row>
    <row r="51" spans="1:14" x14ac:dyDescent="0.25">
      <c r="A51" s="2" t="s">
        <v>42</v>
      </c>
      <c r="B51" s="1">
        <f>'Energy with Exchanges'!B51+' Energy Firming'!B51</f>
        <v>147</v>
      </c>
      <c r="C51" s="1">
        <f>'Energy with Exchanges'!C51+' Energy Firming'!C51</f>
        <v>138</v>
      </c>
      <c r="D51" s="1">
        <f>'Energy with Exchanges'!D51+' Energy Firming'!D51</f>
        <v>92</v>
      </c>
      <c r="E51" s="1">
        <f>'Energy with Exchanges'!E51+' Energy Firming'!E51</f>
        <v>112</v>
      </c>
      <c r="F51" s="1">
        <f>'Energy with Exchanges'!F51+' Energy Firming'!F51</f>
        <v>115</v>
      </c>
      <c r="G51" s="1">
        <f>'Energy with Exchanges'!G51+' Energy Firming'!G51</f>
        <v>180</v>
      </c>
      <c r="H51" s="1">
        <f>'Energy with Exchanges'!H51+' Energy Firming'!H51</f>
        <v>204</v>
      </c>
      <c r="I51" s="1">
        <f>'Energy with Exchanges'!I51+' Energy Firming'!I51</f>
        <v>195</v>
      </c>
      <c r="J51" s="1">
        <f>'Energy with Exchanges'!J51+' Energy Firming'!J51</f>
        <v>170</v>
      </c>
      <c r="K51" s="1">
        <f>'Energy with Exchanges'!K51+' Energy Firming'!K51</f>
        <v>153</v>
      </c>
      <c r="L51" s="1">
        <f>'Energy with Exchanges'!L51+' Energy Firming'!L51</f>
        <v>142</v>
      </c>
      <c r="M51" s="1">
        <f>'Energy with Exchanges'!M51+' Energy Firming'!M51</f>
        <v>123</v>
      </c>
      <c r="N51" s="1">
        <f t="shared" si="0"/>
        <v>1771</v>
      </c>
    </row>
    <row r="52" spans="1:14" x14ac:dyDescent="0.25">
      <c r="A52" s="2" t="s">
        <v>43</v>
      </c>
      <c r="B52" s="1">
        <f>'Energy with Exchanges'!B52+' Energy Firming'!B52</f>
        <v>316</v>
      </c>
      <c r="C52" s="1">
        <f>'Energy with Exchanges'!C52+' Energy Firming'!C52</f>
        <v>956</v>
      </c>
      <c r="D52" s="1">
        <f>'Energy with Exchanges'!D52+' Energy Firming'!D52</f>
        <v>904</v>
      </c>
      <c r="E52" s="1">
        <f>'Energy with Exchanges'!E52+' Energy Firming'!E52</f>
        <v>126</v>
      </c>
      <c r="F52" s="1">
        <f>'Energy with Exchanges'!F52+' Energy Firming'!F52</f>
        <v>130</v>
      </c>
      <c r="G52" s="1">
        <f>'Energy with Exchanges'!G52+' Energy Firming'!G52</f>
        <v>203</v>
      </c>
      <c r="H52" s="1">
        <f>'Energy with Exchanges'!H52+' Energy Firming'!H52</f>
        <v>229</v>
      </c>
      <c r="I52" s="1">
        <f>'Energy with Exchanges'!I52+' Energy Firming'!I52</f>
        <v>220</v>
      </c>
      <c r="J52" s="1">
        <f>'Energy with Exchanges'!J52+' Energy Firming'!J52</f>
        <v>192</v>
      </c>
      <c r="K52" s="1">
        <f>'Energy with Exchanges'!K52+' Energy Firming'!K52</f>
        <v>172</v>
      </c>
      <c r="L52" s="1">
        <f>'Energy with Exchanges'!L52+' Energy Firming'!L52</f>
        <v>160</v>
      </c>
      <c r="M52" s="1">
        <f>'Energy with Exchanges'!M52+' Energy Firming'!M52</f>
        <v>139</v>
      </c>
      <c r="N52" s="1">
        <f t="shared" si="0"/>
        <v>3747</v>
      </c>
    </row>
    <row r="53" spans="1:14" x14ac:dyDescent="0.25">
      <c r="A53" s="7" t="s">
        <v>44</v>
      </c>
      <c r="B53" s="4">
        <f t="shared" ref="B53:E53" si="5">SUM(B27:B52)</f>
        <v>71800</v>
      </c>
      <c r="C53" s="4">
        <f t="shared" ref="C53" si="6">SUM(C27:C52)</f>
        <v>72234</v>
      </c>
      <c r="D53" s="4">
        <f t="shared" si="5"/>
        <v>44089</v>
      </c>
      <c r="E53" s="4">
        <f t="shared" si="5"/>
        <v>20622</v>
      </c>
      <c r="F53" s="4">
        <f t="shared" ref="F53:G53" si="7">SUM(F27:F52)</f>
        <v>21189</v>
      </c>
      <c r="G53" s="4">
        <f t="shared" si="7"/>
        <v>33193</v>
      </c>
      <c r="H53" s="4">
        <f t="shared" ref="H53:M53" si="8">SUM(H27:H52)</f>
        <v>37486</v>
      </c>
      <c r="I53" s="4">
        <f t="shared" si="8"/>
        <v>35927</v>
      </c>
      <c r="J53" s="4">
        <f t="shared" si="8"/>
        <v>31362</v>
      </c>
      <c r="K53" s="4">
        <f t="shared" si="8"/>
        <v>28179</v>
      </c>
      <c r="L53" s="4">
        <f t="shared" si="8"/>
        <v>26225</v>
      </c>
      <c r="M53" s="4">
        <f t="shared" si="8"/>
        <v>22693</v>
      </c>
      <c r="N53" s="4">
        <f t="shared" si="0"/>
        <v>444999</v>
      </c>
    </row>
    <row r="54" spans="1:14" x14ac:dyDescent="0.25">
      <c r="A54" s="2" t="s">
        <v>45</v>
      </c>
      <c r="B54" s="1">
        <f>'Energy with Exchanges'!B54+' Energy Firming'!B54</f>
        <v>53</v>
      </c>
      <c r="C54" s="1">
        <f>'Energy with Exchanges'!C54+' Energy Firming'!C54</f>
        <v>49</v>
      </c>
      <c r="D54" s="1">
        <f>'Energy with Exchanges'!D54+' Energy Firming'!D54</f>
        <v>32</v>
      </c>
      <c r="E54" s="1">
        <f>'Energy with Exchanges'!E54+' Energy Firming'!E54</f>
        <v>41</v>
      </c>
      <c r="F54" s="1">
        <f>'Energy with Exchanges'!F54+' Energy Firming'!F54</f>
        <v>41</v>
      </c>
      <c r="G54" s="1">
        <f>'Energy with Exchanges'!G54+' Energy Firming'!G54</f>
        <v>65</v>
      </c>
      <c r="H54" s="1">
        <f>'Energy with Exchanges'!H54+' Energy Firming'!H54</f>
        <v>72</v>
      </c>
      <c r="I54" s="1">
        <f>'Energy with Exchanges'!I54+' Energy Firming'!I54</f>
        <v>69</v>
      </c>
      <c r="J54" s="1">
        <f>'Energy with Exchanges'!J54+' Energy Firming'!J54</f>
        <v>62</v>
      </c>
      <c r="K54" s="1">
        <f>'Energy with Exchanges'!K54+' Energy Firming'!K54</f>
        <v>55</v>
      </c>
      <c r="L54" s="1">
        <f>'Energy with Exchanges'!L54+' Energy Firming'!L54</f>
        <v>52</v>
      </c>
      <c r="M54" s="1">
        <f>'Energy with Exchanges'!M54+' Energy Firming'!M54</f>
        <v>45</v>
      </c>
      <c r="N54" s="1">
        <f t="shared" si="0"/>
        <v>636</v>
      </c>
    </row>
    <row r="55" spans="1:14" x14ac:dyDescent="0.25">
      <c r="A55" s="2" t="s">
        <v>46</v>
      </c>
      <c r="B55" s="1">
        <f>'Energy with Exchanges'!B55+' Energy Firming'!B55</f>
        <v>88</v>
      </c>
      <c r="C55" s="1">
        <f>'Energy with Exchanges'!C55+' Energy Firming'!C55</f>
        <v>81</v>
      </c>
      <c r="D55" s="1">
        <f>'Energy with Exchanges'!D55+' Energy Firming'!D55</f>
        <v>52</v>
      </c>
      <c r="E55" s="1">
        <f>'Energy with Exchanges'!E55+' Energy Firming'!E55</f>
        <v>66</v>
      </c>
      <c r="F55" s="1">
        <f>'Energy with Exchanges'!F55+' Energy Firming'!F55</f>
        <v>67</v>
      </c>
      <c r="G55" s="1">
        <f>'Energy with Exchanges'!G55+' Energy Firming'!G55</f>
        <v>106</v>
      </c>
      <c r="H55" s="1">
        <f>'Energy with Exchanges'!H55+' Energy Firming'!H55</f>
        <v>119</v>
      </c>
      <c r="I55" s="1">
        <f>'Energy with Exchanges'!I55+' Energy Firming'!I55</f>
        <v>114</v>
      </c>
      <c r="J55" s="1">
        <f>'Energy with Exchanges'!J55+' Energy Firming'!J55</f>
        <v>100</v>
      </c>
      <c r="K55" s="1">
        <f>'Energy with Exchanges'!K55+' Energy Firming'!K55</f>
        <v>90</v>
      </c>
      <c r="L55" s="1">
        <f>'Energy with Exchanges'!L55+' Energy Firming'!L55</f>
        <v>83</v>
      </c>
      <c r="M55" s="1">
        <f>'Energy with Exchanges'!M55+' Energy Firming'!M55</f>
        <v>72</v>
      </c>
      <c r="N55" s="1">
        <f t="shared" si="0"/>
        <v>1038</v>
      </c>
    </row>
    <row r="56" spans="1:14" x14ac:dyDescent="0.25">
      <c r="A56" s="2" t="s">
        <v>47</v>
      </c>
      <c r="B56" s="1">
        <f>'Energy with Exchanges'!B56+' Energy Firming'!B56</f>
        <v>107</v>
      </c>
      <c r="C56" s="1">
        <f>'Energy with Exchanges'!C56+' Energy Firming'!C56</f>
        <v>99</v>
      </c>
      <c r="D56" s="1">
        <f>'Energy with Exchanges'!D56+' Energy Firming'!D56</f>
        <v>64</v>
      </c>
      <c r="E56" s="1">
        <f>'Energy with Exchanges'!E56+' Energy Firming'!E56</f>
        <v>80</v>
      </c>
      <c r="F56" s="1">
        <f>'Energy with Exchanges'!F56+' Energy Firming'!F56</f>
        <v>83</v>
      </c>
      <c r="G56" s="1">
        <f>'Energy with Exchanges'!G56+' Energy Firming'!G56</f>
        <v>129</v>
      </c>
      <c r="H56" s="1">
        <f>'Energy with Exchanges'!H56+' Energy Firming'!H56</f>
        <v>146</v>
      </c>
      <c r="I56" s="1">
        <f>'Energy with Exchanges'!I56+' Energy Firming'!I56</f>
        <v>140</v>
      </c>
      <c r="J56" s="1">
        <f>'Energy with Exchanges'!J56+' Energy Firming'!J56</f>
        <v>122</v>
      </c>
      <c r="K56" s="1">
        <f>'Energy with Exchanges'!K56+' Energy Firming'!K56</f>
        <v>110</v>
      </c>
      <c r="L56" s="1">
        <f>'Energy with Exchanges'!L56+' Energy Firming'!L56</f>
        <v>102</v>
      </c>
      <c r="M56" s="1">
        <f>'Energy with Exchanges'!M56+' Energy Firming'!M56</f>
        <v>88</v>
      </c>
      <c r="N56" s="1">
        <f t="shared" si="0"/>
        <v>1270</v>
      </c>
    </row>
    <row r="57" spans="1:14" x14ac:dyDescent="0.25">
      <c r="A57" s="2" t="s">
        <v>48</v>
      </c>
      <c r="B57" s="1">
        <f>'Energy with Exchanges'!B57+' Energy Firming'!B57</f>
        <v>57</v>
      </c>
      <c r="C57" s="1">
        <f>'Energy with Exchanges'!C57+' Energy Firming'!C57</f>
        <v>53</v>
      </c>
      <c r="D57" s="1">
        <f>'Energy with Exchanges'!D57+' Energy Firming'!D57</f>
        <v>34</v>
      </c>
      <c r="E57" s="1">
        <f>'Energy with Exchanges'!E57+' Energy Firming'!E57</f>
        <v>54</v>
      </c>
      <c r="F57" s="1">
        <f>'Energy with Exchanges'!F57+' Energy Firming'!F57</f>
        <v>54</v>
      </c>
      <c r="G57" s="1">
        <f>'Energy with Exchanges'!G57+' Energy Firming'!G57</f>
        <v>99</v>
      </c>
      <c r="H57" s="1">
        <f>'Energy with Exchanges'!H57+' Energy Firming'!H57</f>
        <v>158</v>
      </c>
      <c r="I57" s="1">
        <f>'Energy with Exchanges'!I57+' Energy Firming'!I57</f>
        <v>119</v>
      </c>
      <c r="J57" s="1">
        <f>'Energy with Exchanges'!J57+' Energy Firming'!J57</f>
        <v>65</v>
      </c>
      <c r="K57" s="1">
        <f>'Energy with Exchanges'!K57+' Energy Firming'!K57</f>
        <v>59</v>
      </c>
      <c r="L57" s="1">
        <f>'Energy with Exchanges'!L57+' Energy Firming'!L57</f>
        <v>55</v>
      </c>
      <c r="M57" s="1">
        <f>'Energy with Exchanges'!M57+' Energy Firming'!M57</f>
        <v>48</v>
      </c>
      <c r="N57" s="1">
        <f t="shared" si="0"/>
        <v>855</v>
      </c>
    </row>
    <row r="58" spans="1:14" x14ac:dyDescent="0.25">
      <c r="A58" s="2" t="s">
        <v>49</v>
      </c>
      <c r="B58" s="1">
        <f>'Energy with Exchanges'!B58+' Energy Firming'!B58</f>
        <v>35</v>
      </c>
      <c r="C58" s="1">
        <f>'Energy with Exchanges'!C58+' Energy Firming'!C58</f>
        <v>33</v>
      </c>
      <c r="D58" s="1">
        <f>'Energy with Exchanges'!D58+' Energy Firming'!D58</f>
        <v>21</v>
      </c>
      <c r="E58" s="1">
        <f>'Energy with Exchanges'!E58+' Energy Firming'!E58</f>
        <v>34</v>
      </c>
      <c r="F58" s="1">
        <f>'Energy with Exchanges'!F58+' Energy Firming'!F58</f>
        <v>32</v>
      </c>
      <c r="G58" s="1">
        <f>'Energy with Exchanges'!G58+' Energy Firming'!G58</f>
        <v>63</v>
      </c>
      <c r="H58" s="1">
        <f>'Energy with Exchanges'!H58+' Energy Firming'!H58</f>
        <v>88</v>
      </c>
      <c r="I58" s="1">
        <f>'Energy with Exchanges'!I58+' Energy Firming'!I58</f>
        <v>80</v>
      </c>
      <c r="J58" s="1">
        <f>'Energy with Exchanges'!J58+' Energy Firming'!J58</f>
        <v>41</v>
      </c>
      <c r="K58" s="1">
        <f>'Energy with Exchanges'!K58+' Energy Firming'!K58</f>
        <v>37</v>
      </c>
      <c r="L58" s="1">
        <f>'Energy with Exchanges'!L58+' Energy Firming'!L58</f>
        <v>33</v>
      </c>
      <c r="M58" s="1">
        <f>'Energy with Exchanges'!M58+' Energy Firming'!M58</f>
        <v>29</v>
      </c>
      <c r="N58" s="1">
        <f t="shared" si="0"/>
        <v>526</v>
      </c>
    </row>
    <row r="59" spans="1:14" x14ac:dyDescent="0.25">
      <c r="A59" s="2" t="s">
        <v>50</v>
      </c>
      <c r="B59" s="1">
        <f>'Energy with Exchanges'!B59+' Energy Firming'!B59</f>
        <v>449</v>
      </c>
      <c r="C59" s="1">
        <f>'Energy with Exchanges'!C59+' Energy Firming'!C59</f>
        <v>415</v>
      </c>
      <c r="D59" s="1">
        <f>'Energy with Exchanges'!D59+' Energy Firming'!D59</f>
        <v>266</v>
      </c>
      <c r="E59" s="1">
        <f>'Energy with Exchanges'!E59+' Energy Firming'!E59</f>
        <v>436</v>
      </c>
      <c r="F59" s="1">
        <f>'Energy with Exchanges'!F59+' Energy Firming'!F59</f>
        <v>426</v>
      </c>
      <c r="G59" s="1">
        <f>'Energy with Exchanges'!G59+' Energy Firming'!G59</f>
        <v>895</v>
      </c>
      <c r="H59" s="1">
        <f>'Energy with Exchanges'!H59+' Energy Firming'!H59</f>
        <v>1187</v>
      </c>
      <c r="I59" s="1">
        <f>'Energy with Exchanges'!I59+' Energy Firming'!I59</f>
        <v>829</v>
      </c>
      <c r="J59" s="1">
        <f>'Energy with Exchanges'!J59+' Energy Firming'!J59</f>
        <v>512</v>
      </c>
      <c r="K59" s="1">
        <f>'Energy with Exchanges'!K59+' Energy Firming'!K59</f>
        <v>460</v>
      </c>
      <c r="L59" s="1">
        <f>'Energy with Exchanges'!L59+' Energy Firming'!L59</f>
        <v>428</v>
      </c>
      <c r="M59" s="1">
        <f>'Energy with Exchanges'!M59+' Energy Firming'!M59</f>
        <v>371</v>
      </c>
      <c r="N59" s="1">
        <f t="shared" si="0"/>
        <v>6674</v>
      </c>
    </row>
    <row r="60" spans="1:14" x14ac:dyDescent="0.25">
      <c r="A60" s="2" t="s">
        <v>51</v>
      </c>
      <c r="B60" s="1">
        <f>'Energy with Exchanges'!B60+' Energy Firming'!B60</f>
        <v>354</v>
      </c>
      <c r="C60" s="1">
        <f>'Energy with Exchanges'!C60+' Energy Firming'!C60</f>
        <v>328</v>
      </c>
      <c r="D60" s="1">
        <f>'Energy with Exchanges'!D60+' Energy Firming'!D60</f>
        <v>211</v>
      </c>
      <c r="E60" s="1">
        <f>'Energy with Exchanges'!E60+' Energy Firming'!E60</f>
        <v>264</v>
      </c>
      <c r="F60" s="1">
        <f>'Energy with Exchanges'!F60+' Energy Firming'!F60</f>
        <v>273</v>
      </c>
      <c r="G60" s="1">
        <f>'Energy with Exchanges'!G60+' Energy Firming'!G60</f>
        <v>427</v>
      </c>
      <c r="H60" s="1">
        <f>'Energy with Exchanges'!H60+' Energy Firming'!H60</f>
        <v>483</v>
      </c>
      <c r="I60" s="1">
        <f>'Energy with Exchanges'!I60+' Energy Firming'!I60</f>
        <v>462</v>
      </c>
      <c r="J60" s="1">
        <f>'Energy with Exchanges'!J60+' Energy Firming'!J60</f>
        <v>404</v>
      </c>
      <c r="K60" s="1">
        <f>'Energy with Exchanges'!K60+' Energy Firming'!K60</f>
        <v>363</v>
      </c>
      <c r="L60" s="1">
        <f>'Energy with Exchanges'!L60+' Energy Firming'!L60</f>
        <v>338</v>
      </c>
      <c r="M60" s="1">
        <f>'Energy with Exchanges'!M60+' Energy Firming'!M60</f>
        <v>292</v>
      </c>
      <c r="N60" s="1">
        <f t="shared" si="0"/>
        <v>4199</v>
      </c>
    </row>
    <row r="61" spans="1:14" x14ac:dyDescent="0.25">
      <c r="A61" s="2" t="s">
        <v>52</v>
      </c>
      <c r="B61" s="1">
        <f>'Energy with Exchanges'!B61+' Energy Firming'!B61</f>
        <v>18</v>
      </c>
      <c r="C61" s="1">
        <f>'Energy with Exchanges'!C61+' Energy Firming'!C61</f>
        <v>17</v>
      </c>
      <c r="D61" s="1">
        <f>'Energy with Exchanges'!D61+' Energy Firming'!D61</f>
        <v>12</v>
      </c>
      <c r="E61" s="1">
        <f>'Energy with Exchanges'!E61+' Energy Firming'!E61</f>
        <v>19</v>
      </c>
      <c r="F61" s="1">
        <f>'Energy with Exchanges'!F61+' Energy Firming'!F61</f>
        <v>15</v>
      </c>
      <c r="G61" s="1">
        <f>'Energy with Exchanges'!G61+' Energy Firming'!G61</f>
        <v>31</v>
      </c>
      <c r="H61" s="1">
        <f>'Energy with Exchanges'!H61+' Energy Firming'!H61</f>
        <v>39</v>
      </c>
      <c r="I61" s="1">
        <f>'Energy with Exchanges'!I61+' Energy Firming'!I61</f>
        <v>41</v>
      </c>
      <c r="J61" s="1">
        <f>'Energy with Exchanges'!J61+' Energy Firming'!J61</f>
        <v>20</v>
      </c>
      <c r="K61" s="1">
        <f>'Energy with Exchanges'!K61+' Energy Firming'!K61</f>
        <v>18</v>
      </c>
      <c r="L61" s="1">
        <f>'Energy with Exchanges'!L61+' Energy Firming'!L61</f>
        <v>17</v>
      </c>
      <c r="M61" s="1">
        <f>'Energy with Exchanges'!M61+' Energy Firming'!M61</f>
        <v>15</v>
      </c>
      <c r="N61" s="1">
        <f t="shared" si="0"/>
        <v>262</v>
      </c>
    </row>
    <row r="62" spans="1:14" x14ac:dyDescent="0.25">
      <c r="A62" s="2" t="s">
        <v>53</v>
      </c>
      <c r="B62" s="1">
        <f>'Energy with Exchanges'!B62+' Energy Firming'!B62</f>
        <v>149</v>
      </c>
      <c r="C62" s="1">
        <f>'Energy with Exchanges'!C62+' Energy Firming'!C62</f>
        <v>138</v>
      </c>
      <c r="D62" s="1">
        <f>'Energy with Exchanges'!D62+' Energy Firming'!D62</f>
        <v>89</v>
      </c>
      <c r="E62" s="1">
        <f>'Energy with Exchanges'!E62+' Energy Firming'!E62</f>
        <v>112</v>
      </c>
      <c r="F62" s="1">
        <f>'Energy with Exchanges'!F62+' Energy Firming'!F62</f>
        <v>116</v>
      </c>
      <c r="G62" s="1">
        <f>'Energy with Exchanges'!G62+' Energy Firming'!G62</f>
        <v>180</v>
      </c>
      <c r="H62" s="1">
        <f>'Energy with Exchanges'!H62+' Energy Firming'!H62</f>
        <v>203</v>
      </c>
      <c r="I62" s="1">
        <f>'Energy with Exchanges'!I62+' Energy Firming'!I62</f>
        <v>195</v>
      </c>
      <c r="J62" s="1">
        <f>'Energy with Exchanges'!J62+' Energy Firming'!J62</f>
        <v>170</v>
      </c>
      <c r="K62" s="1">
        <f>'Energy with Exchanges'!K62+' Energy Firming'!K62</f>
        <v>153</v>
      </c>
      <c r="L62" s="1">
        <f>'Energy with Exchanges'!L62+' Energy Firming'!L62</f>
        <v>142</v>
      </c>
      <c r="M62" s="1">
        <f>'Energy with Exchanges'!M62+' Energy Firming'!M62</f>
        <v>123</v>
      </c>
      <c r="N62" s="1">
        <f t="shared" si="0"/>
        <v>1770</v>
      </c>
    </row>
    <row r="63" spans="1:14" x14ac:dyDescent="0.25">
      <c r="A63" s="2" t="s">
        <v>54</v>
      </c>
      <c r="B63" s="1">
        <f>'Energy with Exchanges'!B63+' Energy Firming'!B63</f>
        <v>4223</v>
      </c>
      <c r="C63" s="1">
        <f>'Energy with Exchanges'!C63+' Energy Firming'!C63</f>
        <v>3953</v>
      </c>
      <c r="D63" s="1">
        <f>'Energy with Exchanges'!D63+' Energy Firming'!D63</f>
        <v>2633</v>
      </c>
      <c r="E63" s="1">
        <f>'Energy with Exchanges'!E63+' Energy Firming'!E63</f>
        <v>3205</v>
      </c>
      <c r="F63" s="1">
        <f>'Energy with Exchanges'!F63+' Energy Firming'!F63</f>
        <v>3296</v>
      </c>
      <c r="G63" s="1">
        <f>'Energy with Exchanges'!G63+' Energy Firming'!G63</f>
        <v>5160</v>
      </c>
      <c r="H63" s="1">
        <f>'Energy with Exchanges'!H63+' Energy Firming'!H63</f>
        <v>5828</v>
      </c>
      <c r="I63" s="1">
        <f>'Energy with Exchanges'!I63+' Energy Firming'!I63</f>
        <v>5585</v>
      </c>
      <c r="J63" s="1">
        <f>'Energy with Exchanges'!J63+' Energy Firming'!J63</f>
        <v>4874</v>
      </c>
      <c r="K63" s="1">
        <f>'Energy with Exchanges'!K63+' Energy Firming'!K63</f>
        <v>4379</v>
      </c>
      <c r="L63" s="1">
        <f>'Energy with Exchanges'!L63+' Energy Firming'!L63</f>
        <v>4075</v>
      </c>
      <c r="M63" s="1">
        <f>'Energy with Exchanges'!M63+' Energy Firming'!M63</f>
        <v>3526</v>
      </c>
      <c r="N63" s="1">
        <f t="shared" si="0"/>
        <v>50737</v>
      </c>
    </row>
    <row r="64" spans="1:14" x14ac:dyDescent="0.25">
      <c r="A64" s="2" t="s">
        <v>55</v>
      </c>
      <c r="B64" s="1">
        <f>'Energy with Exchanges'!B64+' Energy Firming'!B64</f>
        <v>23</v>
      </c>
      <c r="C64" s="1">
        <f>'Energy with Exchanges'!C64+' Energy Firming'!C64</f>
        <v>22</v>
      </c>
      <c r="D64" s="1">
        <f>'Energy with Exchanges'!D64+' Energy Firming'!D64</f>
        <v>16</v>
      </c>
      <c r="E64" s="1">
        <f>'Energy with Exchanges'!E64+' Energy Firming'!E64</f>
        <v>18</v>
      </c>
      <c r="F64" s="1">
        <f>'Energy with Exchanges'!F64+' Energy Firming'!F64</f>
        <v>18</v>
      </c>
      <c r="G64" s="1">
        <f>'Energy with Exchanges'!G64+' Energy Firming'!G64</f>
        <v>28</v>
      </c>
      <c r="H64" s="1">
        <f>'Energy with Exchanges'!H64+' Energy Firming'!H64</f>
        <v>32</v>
      </c>
      <c r="I64" s="1">
        <f>'Energy with Exchanges'!I64+' Energy Firming'!I64</f>
        <v>31</v>
      </c>
      <c r="J64" s="1">
        <f>'Energy with Exchanges'!J64+' Energy Firming'!J64</f>
        <v>27</v>
      </c>
      <c r="K64" s="1">
        <f>'Energy with Exchanges'!K64+' Energy Firming'!K64</f>
        <v>24</v>
      </c>
      <c r="L64" s="1">
        <f>'Energy with Exchanges'!L64+' Energy Firming'!L64</f>
        <v>22</v>
      </c>
      <c r="M64" s="1">
        <f>'Energy with Exchanges'!M64+' Energy Firming'!M64</f>
        <v>19</v>
      </c>
      <c r="N64" s="1">
        <f t="shared" si="0"/>
        <v>280</v>
      </c>
    </row>
    <row r="65" spans="1:14" x14ac:dyDescent="0.25">
      <c r="A65" s="2" t="s">
        <v>67</v>
      </c>
      <c r="B65" s="1">
        <f>'Energy with Exchanges'!B65+' Energy Firming'!B65</f>
        <v>76</v>
      </c>
      <c r="C65" s="1">
        <f>'Energy with Exchanges'!C65+' Energy Firming'!C65</f>
        <v>71</v>
      </c>
      <c r="D65" s="1">
        <f>'Energy with Exchanges'!D65+' Energy Firming'!D65</f>
        <v>47</v>
      </c>
      <c r="E65" s="1">
        <f>'Energy with Exchanges'!E65+' Energy Firming'!E65</f>
        <v>59</v>
      </c>
      <c r="F65" s="1">
        <f>'Energy with Exchanges'!F65+' Energy Firming'!F65</f>
        <v>59</v>
      </c>
      <c r="G65" s="1">
        <f>'Energy with Exchanges'!G65+' Energy Firming'!G65</f>
        <v>93</v>
      </c>
      <c r="H65" s="1">
        <f>'Energy with Exchanges'!H65+' Energy Firming'!H65</f>
        <v>105</v>
      </c>
      <c r="I65" s="1">
        <f>'Energy with Exchanges'!I65+' Energy Firming'!I65</f>
        <v>100</v>
      </c>
      <c r="J65" s="1">
        <f>'Energy with Exchanges'!J65+' Energy Firming'!J65</f>
        <v>88</v>
      </c>
      <c r="K65" s="1">
        <f>'Energy with Exchanges'!K65+' Energy Firming'!K65</f>
        <v>79</v>
      </c>
      <c r="L65" s="1">
        <f>'Energy with Exchanges'!L65+' Energy Firming'!L65</f>
        <v>73</v>
      </c>
      <c r="M65" s="1">
        <f>'Energy with Exchanges'!M65+' Energy Firming'!M65</f>
        <v>63</v>
      </c>
      <c r="N65" s="1">
        <f t="shared" si="0"/>
        <v>913</v>
      </c>
    </row>
    <row r="66" spans="1:14" x14ac:dyDescent="0.25">
      <c r="A66" s="2" t="s">
        <v>56</v>
      </c>
      <c r="B66" s="1">
        <f>'Energy with Exchanges'!B66+' Energy Firming'!B66</f>
        <v>24</v>
      </c>
      <c r="C66" s="1">
        <f>'Energy with Exchanges'!C66+' Energy Firming'!C66</f>
        <v>22</v>
      </c>
      <c r="D66" s="1">
        <f>'Energy with Exchanges'!D66+' Energy Firming'!D66</f>
        <v>14</v>
      </c>
      <c r="E66" s="1">
        <f>'Energy with Exchanges'!E66+' Energy Firming'!E66</f>
        <v>18</v>
      </c>
      <c r="F66" s="1">
        <f>'Energy with Exchanges'!F66+' Energy Firming'!F66</f>
        <v>18</v>
      </c>
      <c r="G66" s="1">
        <f>'Energy with Exchanges'!G66+' Energy Firming'!G66</f>
        <v>28</v>
      </c>
      <c r="H66" s="1">
        <f>'Energy with Exchanges'!H66+' Energy Firming'!H66</f>
        <v>32</v>
      </c>
      <c r="I66" s="1">
        <f>'Energy with Exchanges'!I66+' Energy Firming'!I66</f>
        <v>31</v>
      </c>
      <c r="J66" s="1">
        <f>'Energy with Exchanges'!J66+' Energy Firming'!J66</f>
        <v>27</v>
      </c>
      <c r="K66" s="1">
        <f>'Energy with Exchanges'!K66+' Energy Firming'!K66</f>
        <v>24</v>
      </c>
      <c r="L66" s="1">
        <f>'Energy with Exchanges'!L66+' Energy Firming'!L66</f>
        <v>22</v>
      </c>
      <c r="M66" s="1">
        <f>'Energy with Exchanges'!M66+' Energy Firming'!M66</f>
        <v>19</v>
      </c>
      <c r="N66" s="1">
        <f t="shared" si="0"/>
        <v>279</v>
      </c>
    </row>
    <row r="67" spans="1:14" x14ac:dyDescent="0.25">
      <c r="A67" s="2" t="s">
        <v>57</v>
      </c>
      <c r="B67" s="1">
        <f>'Energy with Exchanges'!B67+' Energy Firming'!B67</f>
        <v>275</v>
      </c>
      <c r="C67" s="1">
        <f>'Energy with Exchanges'!C67+' Energy Firming'!C67</f>
        <v>261</v>
      </c>
      <c r="D67" s="1">
        <f>'Energy with Exchanges'!D67+' Energy Firming'!D67</f>
        <v>173</v>
      </c>
      <c r="E67" s="1">
        <f>'Energy with Exchanges'!E67+' Energy Firming'!E67</f>
        <v>211</v>
      </c>
      <c r="F67" s="1">
        <f>'Energy with Exchanges'!F67+' Energy Firming'!F67</f>
        <v>216</v>
      </c>
      <c r="G67" s="1">
        <f>'Energy with Exchanges'!G67+' Energy Firming'!G67</f>
        <v>342</v>
      </c>
      <c r="H67" s="1">
        <f>'Energy with Exchanges'!H67+' Energy Firming'!H67</f>
        <v>384</v>
      </c>
      <c r="I67" s="1">
        <f>'Energy with Exchanges'!I67+' Energy Firming'!I67</f>
        <v>369</v>
      </c>
      <c r="J67" s="1">
        <f>'Energy with Exchanges'!J67+' Energy Firming'!J67</f>
        <v>322</v>
      </c>
      <c r="K67" s="1">
        <f>'Energy with Exchanges'!K67+' Energy Firming'!K67</f>
        <v>290</v>
      </c>
      <c r="L67" s="1">
        <f>'Energy with Exchanges'!L67+' Energy Firming'!L67</f>
        <v>270</v>
      </c>
      <c r="M67" s="1">
        <f>'Energy with Exchanges'!M67+' Energy Firming'!M67</f>
        <v>233</v>
      </c>
      <c r="N67" s="1">
        <f t="shared" si="0"/>
        <v>3346</v>
      </c>
    </row>
    <row r="68" spans="1:14" x14ac:dyDescent="0.25">
      <c r="A68" s="2" t="s">
        <v>58</v>
      </c>
      <c r="B68" s="1">
        <f>'Energy with Exchanges'!B68+' Energy Firming'!B68</f>
        <v>37</v>
      </c>
      <c r="C68" s="1">
        <f>'Energy with Exchanges'!C68+' Energy Firming'!C68</f>
        <v>34</v>
      </c>
      <c r="D68" s="1">
        <f>'Energy with Exchanges'!D68+' Energy Firming'!D68</f>
        <v>22</v>
      </c>
      <c r="E68" s="1">
        <f>'Energy with Exchanges'!E68+' Energy Firming'!E68</f>
        <v>28</v>
      </c>
      <c r="F68" s="1">
        <f>'Energy with Exchanges'!F68+' Energy Firming'!F68</f>
        <v>28</v>
      </c>
      <c r="G68" s="1">
        <f>'Energy with Exchanges'!G68+' Energy Firming'!G68</f>
        <v>44</v>
      </c>
      <c r="H68" s="1">
        <f>'Energy with Exchanges'!H68+' Energy Firming'!H68</f>
        <v>83</v>
      </c>
      <c r="I68" s="1">
        <f>'Energy with Exchanges'!I68+' Energy Firming'!I68</f>
        <v>48</v>
      </c>
      <c r="J68" s="1">
        <f>'Energy with Exchanges'!J68+' Energy Firming'!J68</f>
        <v>42</v>
      </c>
      <c r="K68" s="1">
        <f>'Energy with Exchanges'!K68+' Energy Firming'!K68</f>
        <v>38</v>
      </c>
      <c r="L68" s="1">
        <f>'Energy with Exchanges'!L68+' Energy Firming'!L68</f>
        <v>35</v>
      </c>
      <c r="M68" s="1">
        <f>'Energy with Exchanges'!M68+' Energy Firming'!M68</f>
        <v>30</v>
      </c>
      <c r="N68" s="1">
        <f t="shared" si="0"/>
        <v>469</v>
      </c>
    </row>
    <row r="69" spans="1:14" x14ac:dyDescent="0.25">
      <c r="A69" s="2" t="s">
        <v>59</v>
      </c>
      <c r="B69" s="1">
        <f>'Energy with Exchanges'!B69+' Energy Firming'!B69</f>
        <v>75</v>
      </c>
      <c r="C69" s="1">
        <f>'Energy with Exchanges'!C69+' Energy Firming'!C69</f>
        <v>71</v>
      </c>
      <c r="D69" s="1">
        <f>'Energy with Exchanges'!D69+' Energy Firming'!D69</f>
        <v>47</v>
      </c>
      <c r="E69" s="1">
        <f>'Energy with Exchanges'!E69+' Energy Firming'!E69</f>
        <v>57</v>
      </c>
      <c r="F69" s="1">
        <f>'Energy with Exchanges'!F69+' Energy Firming'!F69</f>
        <v>60</v>
      </c>
      <c r="G69" s="1">
        <f>'Energy with Exchanges'!G69+' Energy Firming'!G69</f>
        <v>92</v>
      </c>
      <c r="H69" s="1">
        <f>'Energy with Exchanges'!H69+' Energy Firming'!H69</f>
        <v>104</v>
      </c>
      <c r="I69" s="1">
        <f>'Energy with Exchanges'!I69+' Energy Firming'!I69</f>
        <v>98</v>
      </c>
      <c r="J69" s="1">
        <f>'Energy with Exchanges'!J69+' Energy Firming'!J69</f>
        <v>89</v>
      </c>
      <c r="K69" s="1">
        <f>'Energy with Exchanges'!K69+' Energy Firming'!K69</f>
        <v>80</v>
      </c>
      <c r="L69" s="1">
        <f>'Energy with Exchanges'!L69+' Energy Firming'!L69</f>
        <v>74</v>
      </c>
      <c r="M69" s="1">
        <f>'Energy with Exchanges'!M69+' Energy Firming'!M69</f>
        <v>64</v>
      </c>
      <c r="N69" s="1">
        <f t="shared" si="0"/>
        <v>911</v>
      </c>
    </row>
    <row r="70" spans="1:14" x14ac:dyDescent="0.25">
      <c r="A70" s="2" t="s">
        <v>60</v>
      </c>
      <c r="B70" s="1">
        <f>'Energy with Exchanges'!B70+' Energy Firming'!B70</f>
        <v>23</v>
      </c>
      <c r="C70" s="1">
        <f>'Energy with Exchanges'!C70+' Energy Firming'!C70</f>
        <v>22</v>
      </c>
      <c r="D70" s="1">
        <f>'Energy with Exchanges'!D70+' Energy Firming'!D70</f>
        <v>14</v>
      </c>
      <c r="E70" s="1">
        <f>'Energy with Exchanges'!E70+' Energy Firming'!E70</f>
        <v>17</v>
      </c>
      <c r="F70" s="1">
        <f>'Energy with Exchanges'!F70+' Energy Firming'!F70</f>
        <v>18</v>
      </c>
      <c r="G70" s="1">
        <f>'Energy with Exchanges'!G70+' Energy Firming'!G70</f>
        <v>29</v>
      </c>
      <c r="H70" s="1">
        <f>'Energy with Exchanges'!H70+' Energy Firming'!H70</f>
        <v>0</v>
      </c>
      <c r="I70" s="1">
        <f>'Energy with Exchanges'!I70+' Energy Firming'!I70</f>
        <v>0</v>
      </c>
      <c r="J70" s="1">
        <f>'Energy with Exchanges'!J70+' Energy Firming'!J70</f>
        <v>28</v>
      </c>
      <c r="K70" s="1">
        <f>'Energy with Exchanges'!K70+' Energy Firming'!K70</f>
        <v>24</v>
      </c>
      <c r="L70" s="1">
        <f>'Energy with Exchanges'!L70+' Energy Firming'!L70</f>
        <v>22</v>
      </c>
      <c r="M70" s="1">
        <f>'Energy with Exchanges'!M70+' Energy Firming'!M70</f>
        <v>19</v>
      </c>
      <c r="N70" s="1">
        <f t="shared" si="0"/>
        <v>216</v>
      </c>
    </row>
    <row r="71" spans="1:14" x14ac:dyDescent="0.25">
      <c r="A71" s="2" t="s">
        <v>61</v>
      </c>
      <c r="B71" s="1">
        <f>'Energy with Exchanges'!B71+' Energy Firming'!B71</f>
        <v>16</v>
      </c>
      <c r="C71" s="1">
        <f>'Energy with Exchanges'!C71+' Energy Firming'!C71</f>
        <v>15</v>
      </c>
      <c r="D71" s="1">
        <f>'Energy with Exchanges'!D71+' Energy Firming'!D71</f>
        <v>10</v>
      </c>
      <c r="E71" s="1">
        <f>'Energy with Exchanges'!E71+' Energy Firming'!E71</f>
        <v>13</v>
      </c>
      <c r="F71" s="1">
        <f>'Energy with Exchanges'!F71+' Energy Firming'!F71</f>
        <v>12</v>
      </c>
      <c r="G71" s="1">
        <f>'Energy with Exchanges'!G71+' Energy Firming'!G71</f>
        <v>19</v>
      </c>
      <c r="H71" s="1">
        <f>'Energy with Exchanges'!H71+' Energy Firming'!H71</f>
        <v>22</v>
      </c>
      <c r="I71" s="1">
        <f>'Energy with Exchanges'!I71+' Energy Firming'!I71</f>
        <v>21</v>
      </c>
      <c r="J71" s="1">
        <f>'Energy with Exchanges'!J71+' Energy Firming'!J71</f>
        <v>18</v>
      </c>
      <c r="K71" s="1">
        <f>'Energy with Exchanges'!K71+' Energy Firming'!K71</f>
        <v>16</v>
      </c>
      <c r="L71" s="1">
        <f>'Energy with Exchanges'!L71+' Energy Firming'!L71</f>
        <v>15</v>
      </c>
      <c r="M71" s="1">
        <f>'Energy with Exchanges'!M71+' Energy Firming'!M71</f>
        <v>13</v>
      </c>
      <c r="N71" s="1">
        <f t="shared" si="0"/>
        <v>190</v>
      </c>
    </row>
    <row r="72" spans="1:14" x14ac:dyDescent="0.25">
      <c r="A72" s="2" t="s">
        <v>62</v>
      </c>
      <c r="B72" s="1">
        <f>'Energy with Exchanges'!B72+' Energy Firming'!B72</f>
        <v>46</v>
      </c>
      <c r="C72" s="1">
        <f>'Energy with Exchanges'!C72+' Energy Firming'!C72</f>
        <v>42</v>
      </c>
      <c r="D72" s="1">
        <f>'Energy with Exchanges'!D72+' Energy Firming'!D72</f>
        <v>27</v>
      </c>
      <c r="E72" s="1">
        <f>'Energy with Exchanges'!E72+' Energy Firming'!E72</f>
        <v>44</v>
      </c>
      <c r="F72" s="1">
        <f>'Energy with Exchanges'!F72+' Energy Firming'!F72</f>
        <v>40</v>
      </c>
      <c r="G72" s="1">
        <f>'Energy with Exchanges'!G72+' Energy Firming'!G72</f>
        <v>84</v>
      </c>
      <c r="H72" s="1">
        <f>'Energy with Exchanges'!H72+' Energy Firming'!H72</f>
        <v>92</v>
      </c>
      <c r="I72" s="1">
        <f>'Energy with Exchanges'!I72+' Energy Firming'!I72</f>
        <v>91</v>
      </c>
      <c r="J72" s="1">
        <f>'Energy with Exchanges'!J72+' Energy Firming'!J72</f>
        <v>52</v>
      </c>
      <c r="K72" s="1">
        <f>'Energy with Exchanges'!K72+' Energy Firming'!K72</f>
        <v>46</v>
      </c>
      <c r="L72" s="1">
        <f>'Energy with Exchanges'!L72+' Energy Firming'!L72</f>
        <v>43</v>
      </c>
      <c r="M72" s="1">
        <f>'Energy with Exchanges'!M72+' Energy Firming'!M72</f>
        <v>38</v>
      </c>
      <c r="N72" s="1">
        <f t="shared" ref="N72:N75" si="9">SUM(B72:M72)</f>
        <v>645</v>
      </c>
    </row>
    <row r="73" spans="1:14" x14ac:dyDescent="0.25">
      <c r="A73" s="2" t="s">
        <v>68</v>
      </c>
      <c r="B73" s="1">
        <f>'Energy with Exchanges'!B73+' Energy Firming'!B73</f>
        <v>636</v>
      </c>
      <c r="C73" s="1">
        <f>'Energy with Exchanges'!C73+' Energy Firming'!C73</f>
        <v>592</v>
      </c>
      <c r="D73" s="1">
        <f>'Energy with Exchanges'!D73+' Energy Firming'!D73</f>
        <v>394</v>
      </c>
      <c r="E73" s="1">
        <f>'Energy with Exchanges'!E73+' Energy Firming'!E73</f>
        <v>481</v>
      </c>
      <c r="F73" s="1">
        <f>'Energy with Exchanges'!F73+' Energy Firming'!F73</f>
        <v>492</v>
      </c>
      <c r="G73" s="1">
        <f>'Energy with Exchanges'!G73+' Energy Firming'!G73</f>
        <v>772</v>
      </c>
      <c r="H73" s="1">
        <f>'Energy with Exchanges'!H73+' Energy Firming'!H73</f>
        <v>872</v>
      </c>
      <c r="I73" s="1">
        <f>'Energy with Exchanges'!I73+' Energy Firming'!I73</f>
        <v>835</v>
      </c>
      <c r="J73" s="1">
        <f>'Energy with Exchanges'!J73+' Energy Firming'!J73</f>
        <v>733</v>
      </c>
      <c r="K73" s="1">
        <f>'Energy with Exchanges'!K73+' Energy Firming'!K73</f>
        <v>658</v>
      </c>
      <c r="L73" s="1">
        <f>'Energy with Exchanges'!L73+' Energy Firming'!L73</f>
        <v>613</v>
      </c>
      <c r="M73" s="1">
        <f>'Energy with Exchanges'!M73+' Energy Firming'!M73</f>
        <v>530</v>
      </c>
      <c r="N73" s="1">
        <f t="shared" si="9"/>
        <v>7608</v>
      </c>
    </row>
    <row r="74" spans="1:14" ht="15.75" thickBot="1" x14ac:dyDescent="0.3">
      <c r="A74" s="5" t="s">
        <v>63</v>
      </c>
      <c r="B74" s="6">
        <f t="shared" ref="B74:E74" si="10">SUM(B54:B73)</f>
        <v>6764</v>
      </c>
      <c r="C74" s="6">
        <f t="shared" ref="C74" si="11">SUM(C54:C73)</f>
        <v>6318</v>
      </c>
      <c r="D74" s="6">
        <f t="shared" si="10"/>
        <v>4178</v>
      </c>
      <c r="E74" s="6">
        <f t="shared" si="10"/>
        <v>5257</v>
      </c>
      <c r="F74" s="6">
        <f t="shared" ref="F74:G74" si="12">SUM(F54:F73)</f>
        <v>5364</v>
      </c>
      <c r="G74" s="6">
        <f t="shared" si="12"/>
        <v>8686</v>
      </c>
      <c r="H74" s="6">
        <f t="shared" ref="H74:M74" si="13">SUM(H54:H73)</f>
        <v>10049</v>
      </c>
      <c r="I74" s="6">
        <f t="shared" si="13"/>
        <v>9258</v>
      </c>
      <c r="J74" s="6">
        <f t="shared" si="13"/>
        <v>7796</v>
      </c>
      <c r="K74" s="6">
        <f t="shared" si="13"/>
        <v>7003</v>
      </c>
      <c r="L74" s="6">
        <f t="shared" si="13"/>
        <v>6514</v>
      </c>
      <c r="M74" s="6">
        <f t="shared" si="13"/>
        <v>5637</v>
      </c>
      <c r="N74" s="6">
        <f t="shared" si="9"/>
        <v>82824</v>
      </c>
    </row>
    <row r="75" spans="1:14" x14ac:dyDescent="0.25">
      <c r="A75" s="3" t="s">
        <v>64</v>
      </c>
      <c r="B75" s="8">
        <f t="shared" ref="B75:E75" si="14">B26+B53+B74</f>
        <v>109885</v>
      </c>
      <c r="C75" s="8">
        <f t="shared" ref="C75" si="15">C26+C53+C74</f>
        <v>108068</v>
      </c>
      <c r="D75" s="8">
        <f t="shared" si="14"/>
        <v>70067</v>
      </c>
      <c r="E75" s="8">
        <f t="shared" si="14"/>
        <v>51175</v>
      </c>
      <c r="F75" s="8">
        <f t="shared" ref="F75:G75" si="16">F26+F53+F74</f>
        <v>51584</v>
      </c>
      <c r="G75" s="8">
        <f t="shared" si="16"/>
        <v>73057</v>
      </c>
      <c r="H75" s="8">
        <f t="shared" ref="H75:M75" si="17">H26+H53+H74</f>
        <v>82541</v>
      </c>
      <c r="I75" s="8">
        <f t="shared" si="17"/>
        <v>78617</v>
      </c>
      <c r="J75" s="8">
        <f t="shared" si="17"/>
        <v>68492</v>
      </c>
      <c r="K75" s="8">
        <f t="shared" si="17"/>
        <v>61539</v>
      </c>
      <c r="L75" s="8">
        <f t="shared" si="17"/>
        <v>57268</v>
      </c>
      <c r="M75" s="8">
        <f t="shared" si="17"/>
        <v>49553</v>
      </c>
      <c r="N75" s="3">
        <f t="shared" si="9"/>
        <v>861846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O268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I68" sqref="I68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</cols>
  <sheetData>
    <row r="1" spans="1:93" x14ac:dyDescent="0.25">
      <c r="A1" s="20" t="str">
        <f>Energy!A1</f>
        <v>Exhibit C-0 OY 2021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>
        <v>609</v>
      </c>
      <c r="D7" s="1">
        <v>653</v>
      </c>
      <c r="E7" s="1">
        <v>634</v>
      </c>
      <c r="F7" s="1">
        <v>590</v>
      </c>
      <c r="G7" s="1">
        <v>598</v>
      </c>
      <c r="H7" s="1">
        <v>607</v>
      </c>
      <c r="I7" s="1">
        <v>621</v>
      </c>
      <c r="J7" s="1">
        <v>624</v>
      </c>
      <c r="K7" s="1">
        <v>759</v>
      </c>
      <c r="L7" s="1">
        <v>759</v>
      </c>
      <c r="M7" s="1">
        <v>767</v>
      </c>
      <c r="N7" s="1">
        <v>760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>
        <v>412</v>
      </c>
      <c r="D8" s="1">
        <v>442</v>
      </c>
      <c r="E8" s="1">
        <v>429</v>
      </c>
      <c r="F8" s="1">
        <v>400</v>
      </c>
      <c r="G8" s="1">
        <v>405</v>
      </c>
      <c r="H8" s="1">
        <v>411</v>
      </c>
      <c r="I8" s="1">
        <v>421</v>
      </c>
      <c r="J8" s="1">
        <v>422</v>
      </c>
      <c r="K8" s="1">
        <v>514</v>
      </c>
      <c r="L8" s="1">
        <v>514</v>
      </c>
      <c r="M8" s="1">
        <v>519</v>
      </c>
      <c r="N8" s="1">
        <v>515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>
        <v>98658</v>
      </c>
      <c r="D9" s="1">
        <v>105745</v>
      </c>
      <c r="E9" s="1">
        <v>102730</v>
      </c>
      <c r="F9" s="1">
        <v>95594</v>
      </c>
      <c r="G9" s="1">
        <v>96864</v>
      </c>
      <c r="H9" s="1">
        <v>98417</v>
      </c>
      <c r="I9" s="1">
        <v>100668</v>
      </c>
      <c r="J9" s="1">
        <v>101043</v>
      </c>
      <c r="K9" s="1">
        <v>123036</v>
      </c>
      <c r="L9" s="1">
        <v>123036</v>
      </c>
      <c r="M9" s="1">
        <v>124283</v>
      </c>
      <c r="N9" s="1">
        <v>123186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>
        <v>107</v>
      </c>
      <c r="D10" s="1">
        <v>115</v>
      </c>
      <c r="E10" s="1">
        <v>112</v>
      </c>
      <c r="F10" s="1">
        <v>104</v>
      </c>
      <c r="G10" s="1">
        <v>105</v>
      </c>
      <c r="H10" s="1">
        <v>107</v>
      </c>
      <c r="I10" s="1">
        <v>109</v>
      </c>
      <c r="J10" s="1">
        <v>110</v>
      </c>
      <c r="K10" s="1">
        <v>134</v>
      </c>
      <c r="L10" s="1">
        <v>134</v>
      </c>
      <c r="M10" s="1">
        <v>135</v>
      </c>
      <c r="N10" s="1">
        <v>134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>
        <v>1283</v>
      </c>
      <c r="D11" s="1">
        <v>1375</v>
      </c>
      <c r="E11" s="1">
        <v>1335</v>
      </c>
      <c r="F11" s="1">
        <v>1243</v>
      </c>
      <c r="G11" s="1">
        <v>1259</v>
      </c>
      <c r="H11" s="1">
        <v>1279</v>
      </c>
      <c r="I11" s="1">
        <v>1309</v>
      </c>
      <c r="J11" s="1">
        <v>1314</v>
      </c>
      <c r="K11" s="1">
        <v>1599</v>
      </c>
      <c r="L11" s="1">
        <v>1599</v>
      </c>
      <c r="M11" s="1">
        <v>1616</v>
      </c>
      <c r="N11" s="1">
        <v>1601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>
        <v>133</v>
      </c>
      <c r="D12" s="1">
        <v>142</v>
      </c>
      <c r="E12" s="1">
        <v>138</v>
      </c>
      <c r="F12" s="1">
        <v>129</v>
      </c>
      <c r="G12" s="1">
        <v>130</v>
      </c>
      <c r="H12" s="1">
        <v>132</v>
      </c>
      <c r="I12" s="1">
        <v>135</v>
      </c>
      <c r="J12" s="1">
        <v>136</v>
      </c>
      <c r="K12" s="1">
        <v>165</v>
      </c>
      <c r="L12" s="1">
        <v>165</v>
      </c>
      <c r="M12" s="1">
        <v>167</v>
      </c>
      <c r="N12" s="1">
        <v>166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>
        <v>761</v>
      </c>
      <c r="D13" s="1">
        <v>816</v>
      </c>
      <c r="E13" s="1">
        <v>793</v>
      </c>
      <c r="F13" s="1">
        <v>738</v>
      </c>
      <c r="G13" s="1">
        <v>747</v>
      </c>
      <c r="H13" s="1">
        <v>759</v>
      </c>
      <c r="I13" s="1">
        <v>777</v>
      </c>
      <c r="J13" s="1">
        <v>780</v>
      </c>
      <c r="K13" s="1">
        <v>949</v>
      </c>
      <c r="L13" s="1">
        <v>949</v>
      </c>
      <c r="M13" s="1">
        <v>959</v>
      </c>
      <c r="N13" s="1">
        <v>951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>
        <v>456</v>
      </c>
      <c r="D14" s="1">
        <v>489</v>
      </c>
      <c r="E14" s="1">
        <v>475</v>
      </c>
      <c r="F14" s="1">
        <v>442</v>
      </c>
      <c r="G14" s="1">
        <v>448</v>
      </c>
      <c r="H14" s="1">
        <v>455</v>
      </c>
      <c r="I14" s="1">
        <v>466</v>
      </c>
      <c r="J14" s="1">
        <v>467</v>
      </c>
      <c r="K14" s="1">
        <v>569</v>
      </c>
      <c r="L14" s="1">
        <v>569</v>
      </c>
      <c r="M14" s="1">
        <v>575</v>
      </c>
      <c r="N14" s="1">
        <v>570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>
        <v>9674</v>
      </c>
      <c r="D15" s="1">
        <v>10368</v>
      </c>
      <c r="E15" s="1">
        <v>10073</v>
      </c>
      <c r="F15" s="1">
        <v>9373</v>
      </c>
      <c r="G15" s="1">
        <v>9498</v>
      </c>
      <c r="H15" s="1">
        <v>9650</v>
      </c>
      <c r="I15" s="1">
        <v>9871</v>
      </c>
      <c r="J15" s="1">
        <v>9908</v>
      </c>
      <c r="K15" s="1">
        <v>12064</v>
      </c>
      <c r="L15" s="1">
        <v>12064</v>
      </c>
      <c r="M15" s="1">
        <v>12186</v>
      </c>
      <c r="N15" s="1">
        <v>12079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>
        <v>20820</v>
      </c>
      <c r="D16" s="1">
        <v>22316</v>
      </c>
      <c r="E16" s="1">
        <v>21679</v>
      </c>
      <c r="F16" s="1">
        <v>20173</v>
      </c>
      <c r="G16" s="1">
        <v>20441</v>
      </c>
      <c r="H16" s="1">
        <v>20769</v>
      </c>
      <c r="I16" s="1">
        <v>21244</v>
      </c>
      <c r="J16" s="1">
        <v>21324</v>
      </c>
      <c r="K16" s="1">
        <v>25965</v>
      </c>
      <c r="L16" s="1">
        <v>25965</v>
      </c>
      <c r="M16" s="1">
        <v>26228</v>
      </c>
      <c r="N16" s="1">
        <v>25996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>
        <v>199</v>
      </c>
      <c r="D17" s="1">
        <v>213</v>
      </c>
      <c r="E17" s="1">
        <v>207</v>
      </c>
      <c r="F17" s="1">
        <v>192</v>
      </c>
      <c r="G17" s="1">
        <v>195</v>
      </c>
      <c r="H17" s="1">
        <v>198</v>
      </c>
      <c r="I17" s="1">
        <v>203</v>
      </c>
      <c r="J17" s="1">
        <v>203</v>
      </c>
      <c r="K17" s="1">
        <v>248</v>
      </c>
      <c r="L17" s="1">
        <v>248</v>
      </c>
      <c r="M17" s="1">
        <v>250</v>
      </c>
      <c r="N17" s="1">
        <v>248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>
        <v>799</v>
      </c>
      <c r="D18" s="1">
        <v>856</v>
      </c>
      <c r="E18" s="1">
        <v>832</v>
      </c>
      <c r="F18" s="1">
        <v>775</v>
      </c>
      <c r="G18" s="1">
        <v>784</v>
      </c>
      <c r="H18" s="1">
        <v>797</v>
      </c>
      <c r="I18" s="1">
        <v>815</v>
      </c>
      <c r="J18" s="1">
        <v>818</v>
      </c>
      <c r="K18" s="1">
        <v>997</v>
      </c>
      <c r="L18" s="1">
        <v>997</v>
      </c>
      <c r="M18" s="1">
        <v>1007</v>
      </c>
      <c r="N18" s="1">
        <v>998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>
        <v>595</v>
      </c>
      <c r="D19" s="1">
        <v>637</v>
      </c>
      <c r="E19" s="1">
        <v>619</v>
      </c>
      <c r="F19" s="1">
        <v>576</v>
      </c>
      <c r="G19" s="1">
        <v>584</v>
      </c>
      <c r="H19" s="1">
        <v>593</v>
      </c>
      <c r="I19" s="1">
        <v>607</v>
      </c>
      <c r="J19" s="1">
        <v>609</v>
      </c>
      <c r="K19" s="1">
        <v>742</v>
      </c>
      <c r="L19" s="1">
        <v>742</v>
      </c>
      <c r="M19" s="1">
        <v>749</v>
      </c>
      <c r="N19" s="1">
        <v>743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>
        <v>65</v>
      </c>
      <c r="D20" s="1">
        <v>70</v>
      </c>
      <c r="E20" s="1">
        <v>68</v>
      </c>
      <c r="F20" s="1">
        <v>63</v>
      </c>
      <c r="G20" s="1">
        <v>64</v>
      </c>
      <c r="H20" s="1">
        <v>65</v>
      </c>
      <c r="I20" s="1">
        <v>66</v>
      </c>
      <c r="J20" s="1">
        <v>67</v>
      </c>
      <c r="K20" s="1">
        <v>81</v>
      </c>
      <c r="L20" s="1">
        <v>81</v>
      </c>
      <c r="M20" s="1">
        <v>82</v>
      </c>
      <c r="N20" s="1">
        <v>81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>
        <v>1307</v>
      </c>
      <c r="D21" s="1">
        <v>1401</v>
      </c>
      <c r="E21" s="1">
        <v>1361</v>
      </c>
      <c r="F21" s="1">
        <v>1267</v>
      </c>
      <c r="G21" s="1">
        <v>1283</v>
      </c>
      <c r="H21" s="1">
        <v>1304</v>
      </c>
      <c r="I21" s="1">
        <v>1334</v>
      </c>
      <c r="J21" s="1">
        <v>1339</v>
      </c>
      <c r="K21" s="1">
        <v>1630</v>
      </c>
      <c r="L21" s="1">
        <v>1630</v>
      </c>
      <c r="M21" s="1">
        <v>1647</v>
      </c>
      <c r="N21" s="1">
        <v>1632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>
        <v>465</v>
      </c>
      <c r="D22" s="1">
        <v>498</v>
      </c>
      <c r="E22" s="1">
        <v>484</v>
      </c>
      <c r="F22" s="1">
        <v>450</v>
      </c>
      <c r="G22" s="1">
        <v>456</v>
      </c>
      <c r="H22" s="1">
        <v>463</v>
      </c>
      <c r="I22" s="1">
        <v>474</v>
      </c>
      <c r="J22" s="1">
        <v>476</v>
      </c>
      <c r="K22" s="1">
        <v>579</v>
      </c>
      <c r="L22" s="1">
        <v>579</v>
      </c>
      <c r="M22" s="1">
        <v>585</v>
      </c>
      <c r="N22" s="1">
        <v>580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>
        <v>2275</v>
      </c>
      <c r="D23" s="1">
        <v>2438</v>
      </c>
      <c r="E23" s="1">
        <v>2370</v>
      </c>
      <c r="F23" s="1">
        <v>2204</v>
      </c>
      <c r="G23" s="1">
        <v>2233</v>
      </c>
      <c r="H23" s="1">
        <v>2271</v>
      </c>
      <c r="I23" s="1">
        <v>2322</v>
      </c>
      <c r="J23" s="1">
        <v>2330</v>
      </c>
      <c r="K23" s="1">
        <v>2837</v>
      </c>
      <c r="L23" s="1">
        <v>2837</v>
      </c>
      <c r="M23" s="1">
        <v>2866</v>
      </c>
      <c r="N23" s="1">
        <v>2840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>
        <v>647</v>
      </c>
      <c r="D24" s="1">
        <v>694</v>
      </c>
      <c r="E24" s="1">
        <v>674</v>
      </c>
      <c r="F24" s="1">
        <v>627</v>
      </c>
      <c r="G24" s="1">
        <v>635</v>
      </c>
      <c r="H24" s="1">
        <v>645</v>
      </c>
      <c r="I24" s="1">
        <v>660</v>
      </c>
      <c r="J24" s="1">
        <v>663</v>
      </c>
      <c r="K24" s="1">
        <v>807</v>
      </c>
      <c r="L24" s="1">
        <v>807</v>
      </c>
      <c r="M24" s="1">
        <v>815</v>
      </c>
      <c r="N24" s="1">
        <v>808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>
        <v>2438</v>
      </c>
      <c r="D25" s="1">
        <v>2613</v>
      </c>
      <c r="E25" s="1">
        <v>2539</v>
      </c>
      <c r="F25" s="1">
        <v>2358</v>
      </c>
      <c r="G25" s="1">
        <v>2397</v>
      </c>
      <c r="H25" s="1">
        <v>2432</v>
      </c>
      <c r="I25" s="1">
        <v>2488</v>
      </c>
      <c r="J25" s="1">
        <v>2498</v>
      </c>
      <c r="K25" s="1">
        <v>3041</v>
      </c>
      <c r="L25" s="1">
        <v>3041</v>
      </c>
      <c r="M25" s="1">
        <v>3072</v>
      </c>
      <c r="N25" s="1">
        <v>3045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 t="shared" ref="C26:N26" si="0">SUM(C7:C25)</f>
        <v>141703</v>
      </c>
      <c r="D26" s="4">
        <f t="shared" si="0"/>
        <v>151881</v>
      </c>
      <c r="E26" s="4">
        <f t="shared" si="0"/>
        <v>147552</v>
      </c>
      <c r="F26" s="4">
        <f t="shared" si="0"/>
        <v>137298</v>
      </c>
      <c r="G26" s="4">
        <f t="shared" si="0"/>
        <v>139126</v>
      </c>
      <c r="H26" s="4">
        <f t="shared" si="0"/>
        <v>141354</v>
      </c>
      <c r="I26" s="4">
        <f t="shared" si="0"/>
        <v>144590</v>
      </c>
      <c r="J26" s="4">
        <f t="shared" si="0"/>
        <v>145131</v>
      </c>
      <c r="K26" s="4">
        <f t="shared" si="0"/>
        <v>176716</v>
      </c>
      <c r="L26" s="4">
        <f t="shared" si="0"/>
        <v>176716</v>
      </c>
      <c r="M26" s="4">
        <f t="shared" si="0"/>
        <v>178508</v>
      </c>
      <c r="N26" s="4">
        <f t="shared" si="0"/>
        <v>176933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>
        <v>3857</v>
      </c>
      <c r="D27" s="1">
        <v>4135</v>
      </c>
      <c r="E27" s="1">
        <v>4017</v>
      </c>
      <c r="F27" s="1">
        <v>3738</v>
      </c>
      <c r="G27" s="1">
        <v>3787</v>
      </c>
      <c r="H27" s="1">
        <v>3849</v>
      </c>
      <c r="I27" s="1">
        <v>3937</v>
      </c>
      <c r="J27" s="1">
        <v>3951</v>
      </c>
      <c r="K27" s="1">
        <v>4811</v>
      </c>
      <c r="L27" s="1">
        <v>4811</v>
      </c>
      <c r="M27" s="1">
        <v>4859</v>
      </c>
      <c r="N27" s="1">
        <v>4817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>
        <v>1813</v>
      </c>
      <c r="D28" s="1">
        <v>1943</v>
      </c>
      <c r="E28" s="1">
        <v>1888</v>
      </c>
      <c r="F28" s="1">
        <v>1757</v>
      </c>
      <c r="G28" s="1">
        <v>1780</v>
      </c>
      <c r="H28" s="1">
        <v>1809</v>
      </c>
      <c r="I28" s="1">
        <v>1850</v>
      </c>
      <c r="J28" s="1">
        <v>1857</v>
      </c>
      <c r="K28" s="1">
        <v>2261</v>
      </c>
      <c r="L28" s="1">
        <v>2261</v>
      </c>
      <c r="M28" s="1">
        <v>2284</v>
      </c>
      <c r="N28" s="1">
        <v>2264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>
        <v>609</v>
      </c>
      <c r="D29" s="1">
        <v>652</v>
      </c>
      <c r="E29" s="1">
        <v>634</v>
      </c>
      <c r="F29" s="1">
        <v>590</v>
      </c>
      <c r="G29" s="1">
        <v>598</v>
      </c>
      <c r="H29" s="1">
        <v>607</v>
      </c>
      <c r="I29" s="1">
        <v>621</v>
      </c>
      <c r="J29" s="1">
        <v>623</v>
      </c>
      <c r="K29" s="1">
        <v>759</v>
      </c>
      <c r="L29" s="1">
        <v>759</v>
      </c>
      <c r="M29" s="1">
        <v>767</v>
      </c>
      <c r="N29" s="1">
        <v>760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>
        <v>413</v>
      </c>
      <c r="D30" s="1">
        <v>442</v>
      </c>
      <c r="E30" s="1">
        <v>430</v>
      </c>
      <c r="F30" s="1">
        <v>400</v>
      </c>
      <c r="G30" s="1">
        <v>405</v>
      </c>
      <c r="H30" s="1">
        <v>412</v>
      </c>
      <c r="I30" s="1">
        <v>421</v>
      </c>
      <c r="J30" s="1">
        <v>423</v>
      </c>
      <c r="K30" s="1">
        <v>515</v>
      </c>
      <c r="L30" s="1">
        <v>515</v>
      </c>
      <c r="M30" s="1">
        <v>520</v>
      </c>
      <c r="N30" s="1">
        <v>515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>
        <v>260</v>
      </c>
      <c r="D31" s="1">
        <v>278</v>
      </c>
      <c r="E31" s="1">
        <v>271</v>
      </c>
      <c r="F31" s="1">
        <v>252</v>
      </c>
      <c r="G31" s="1">
        <v>253</v>
      </c>
      <c r="H31" s="1">
        <v>259</v>
      </c>
      <c r="I31" s="1">
        <v>265</v>
      </c>
      <c r="J31" s="1">
        <v>266</v>
      </c>
      <c r="K31" s="1">
        <v>324</v>
      </c>
      <c r="L31" s="1">
        <v>324</v>
      </c>
      <c r="M31" s="1">
        <v>327</v>
      </c>
      <c r="N31" s="1">
        <v>324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>
        <v>422</v>
      </c>
      <c r="D32" s="1">
        <v>452</v>
      </c>
      <c r="E32" s="1">
        <v>439</v>
      </c>
      <c r="F32" s="1">
        <v>409</v>
      </c>
      <c r="G32" s="1">
        <v>414</v>
      </c>
      <c r="H32" s="1">
        <v>421</v>
      </c>
      <c r="I32" s="1">
        <v>430</v>
      </c>
      <c r="J32" s="1">
        <v>432</v>
      </c>
      <c r="K32" s="1">
        <v>526</v>
      </c>
      <c r="L32" s="1">
        <v>526</v>
      </c>
      <c r="M32" s="1">
        <v>531</v>
      </c>
      <c r="N32" s="1">
        <v>527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>
        <v>147</v>
      </c>
      <c r="D33" s="1">
        <v>158</v>
      </c>
      <c r="E33" s="1">
        <v>153</v>
      </c>
      <c r="F33" s="1">
        <v>143</v>
      </c>
      <c r="G33" s="1">
        <v>145</v>
      </c>
      <c r="H33" s="1">
        <v>147</v>
      </c>
      <c r="I33" s="1">
        <v>151</v>
      </c>
      <c r="J33" s="1">
        <v>151</v>
      </c>
      <c r="K33" s="1">
        <v>184</v>
      </c>
      <c r="L33" s="1">
        <v>184</v>
      </c>
      <c r="M33" s="1">
        <v>186</v>
      </c>
      <c r="N33" s="1">
        <v>184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>
        <v>537</v>
      </c>
      <c r="D34" s="1">
        <v>576</v>
      </c>
      <c r="E34" s="1">
        <v>560</v>
      </c>
      <c r="F34" s="1">
        <v>521</v>
      </c>
      <c r="G34" s="1">
        <v>528</v>
      </c>
      <c r="H34" s="1">
        <v>536</v>
      </c>
      <c r="I34" s="1">
        <v>548</v>
      </c>
      <c r="J34" s="1">
        <v>550</v>
      </c>
      <c r="K34" s="1">
        <v>670</v>
      </c>
      <c r="L34" s="1">
        <v>670</v>
      </c>
      <c r="M34" s="1">
        <v>677</v>
      </c>
      <c r="N34" s="1">
        <v>671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>
        <v>3919</v>
      </c>
      <c r="D35" s="1">
        <v>4201</v>
      </c>
      <c r="E35" s="1">
        <v>4081</v>
      </c>
      <c r="F35" s="1">
        <v>3797</v>
      </c>
      <c r="G35" s="1">
        <v>3848</v>
      </c>
      <c r="H35" s="1">
        <v>3910</v>
      </c>
      <c r="I35" s="1">
        <v>3999</v>
      </c>
      <c r="J35" s="1">
        <v>4014</v>
      </c>
      <c r="K35" s="1">
        <v>4888</v>
      </c>
      <c r="L35" s="1">
        <v>4888</v>
      </c>
      <c r="M35" s="1">
        <v>4937</v>
      </c>
      <c r="N35" s="1">
        <v>4894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>
        <v>5087</v>
      </c>
      <c r="D36" s="1">
        <v>5452</v>
      </c>
      <c r="E36" s="1">
        <v>5296</v>
      </c>
      <c r="F36" s="1">
        <v>4888</v>
      </c>
      <c r="G36" s="1">
        <v>4956</v>
      </c>
      <c r="H36" s="1">
        <v>5036</v>
      </c>
      <c r="I36" s="1">
        <v>5150</v>
      </c>
      <c r="J36" s="1">
        <v>5170</v>
      </c>
      <c r="K36" s="1">
        <v>6343</v>
      </c>
      <c r="L36" s="1">
        <v>6343</v>
      </c>
      <c r="M36" s="1">
        <v>6408</v>
      </c>
      <c r="N36" s="1">
        <v>6351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>
        <v>0</v>
      </c>
      <c r="D37" s="1">
        <v>0</v>
      </c>
      <c r="E37" s="1">
        <v>0</v>
      </c>
      <c r="F37" s="1">
        <v>40</v>
      </c>
      <c r="G37" s="1">
        <v>38</v>
      </c>
      <c r="H37" s="1">
        <v>38</v>
      </c>
      <c r="I37" s="1">
        <v>40</v>
      </c>
      <c r="J37" s="1">
        <v>40</v>
      </c>
      <c r="K37" s="1">
        <v>0</v>
      </c>
      <c r="L37" s="1">
        <v>0</v>
      </c>
      <c r="M37" s="1">
        <v>0</v>
      </c>
      <c r="N37" s="1"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>
        <v>6389</v>
      </c>
      <c r="D38" s="1">
        <v>6848</v>
      </c>
      <c r="E38" s="1">
        <v>6652</v>
      </c>
      <c r="F38" s="1">
        <v>6190</v>
      </c>
      <c r="G38" s="1">
        <v>6272</v>
      </c>
      <c r="H38" s="1">
        <v>6373</v>
      </c>
      <c r="I38" s="1">
        <v>6519</v>
      </c>
      <c r="J38" s="1">
        <v>6543</v>
      </c>
      <c r="K38" s="1">
        <v>7967</v>
      </c>
      <c r="L38" s="1">
        <v>7967</v>
      </c>
      <c r="M38" s="1">
        <v>8048</v>
      </c>
      <c r="N38" s="1">
        <v>7977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>
        <v>14812</v>
      </c>
      <c r="D39" s="1">
        <v>15876</v>
      </c>
      <c r="E39" s="1">
        <v>15424</v>
      </c>
      <c r="F39" s="1">
        <v>14352</v>
      </c>
      <c r="G39" s="1">
        <v>14542</v>
      </c>
      <c r="H39" s="1">
        <v>14775</v>
      </c>
      <c r="I39" s="1">
        <v>15113</v>
      </c>
      <c r="J39" s="1">
        <v>15170</v>
      </c>
      <c r="K39" s="1">
        <v>18471</v>
      </c>
      <c r="L39" s="1">
        <v>18471</v>
      </c>
      <c r="M39" s="1">
        <v>18659</v>
      </c>
      <c r="N39" s="1">
        <v>18494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>
        <v>1516</v>
      </c>
      <c r="D40" s="1">
        <v>1625</v>
      </c>
      <c r="E40" s="1">
        <v>1578</v>
      </c>
      <c r="F40" s="1">
        <v>1469</v>
      </c>
      <c r="G40" s="1">
        <v>1488</v>
      </c>
      <c r="H40" s="1">
        <v>1512</v>
      </c>
      <c r="I40" s="1">
        <v>1547</v>
      </c>
      <c r="J40" s="1">
        <v>1553</v>
      </c>
      <c r="K40" s="1">
        <v>1890</v>
      </c>
      <c r="L40" s="1">
        <v>1890</v>
      </c>
      <c r="M40" s="1">
        <v>1910</v>
      </c>
      <c r="N40" s="1">
        <v>1893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>
        <v>5378</v>
      </c>
      <c r="D41" s="1">
        <v>5764</v>
      </c>
      <c r="E41" s="1">
        <v>5600</v>
      </c>
      <c r="F41" s="1">
        <v>5211</v>
      </c>
      <c r="G41" s="1">
        <v>5280</v>
      </c>
      <c r="H41" s="1">
        <v>5365</v>
      </c>
      <c r="I41" s="1">
        <v>5488</v>
      </c>
      <c r="J41" s="1">
        <v>5508</v>
      </c>
      <c r="K41" s="1">
        <v>6707</v>
      </c>
      <c r="L41" s="1">
        <v>6707</v>
      </c>
      <c r="M41" s="1">
        <v>6775</v>
      </c>
      <c r="N41" s="1">
        <v>6715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>
        <v>5575</v>
      </c>
      <c r="D42" s="1">
        <v>5975</v>
      </c>
      <c r="E42" s="1">
        <v>5804</v>
      </c>
      <c r="F42" s="1">
        <v>5402</v>
      </c>
      <c r="G42" s="1">
        <v>5473</v>
      </c>
      <c r="H42" s="1">
        <v>5561</v>
      </c>
      <c r="I42" s="1">
        <v>5688</v>
      </c>
      <c r="J42" s="1">
        <v>5710</v>
      </c>
      <c r="K42" s="1">
        <v>6952</v>
      </c>
      <c r="L42" s="1">
        <v>6952</v>
      </c>
      <c r="M42" s="1">
        <v>7022</v>
      </c>
      <c r="N42" s="1">
        <v>6961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>
        <v>1287</v>
      </c>
      <c r="D43" s="1">
        <v>1379</v>
      </c>
      <c r="E43" s="1">
        <v>1340</v>
      </c>
      <c r="F43" s="1">
        <v>1247</v>
      </c>
      <c r="G43" s="1">
        <v>1264</v>
      </c>
      <c r="H43" s="1">
        <v>1284</v>
      </c>
      <c r="I43" s="1">
        <v>1313</v>
      </c>
      <c r="J43" s="1">
        <v>1318</v>
      </c>
      <c r="K43" s="1">
        <v>1605</v>
      </c>
      <c r="L43" s="1">
        <v>1605</v>
      </c>
      <c r="M43" s="1">
        <v>1621</v>
      </c>
      <c r="N43" s="1">
        <v>1607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>
        <v>1077</v>
      </c>
      <c r="D44" s="1">
        <v>1154</v>
      </c>
      <c r="E44" s="1">
        <v>1121</v>
      </c>
      <c r="F44" s="1">
        <v>1043</v>
      </c>
      <c r="G44" s="1">
        <v>1057</v>
      </c>
      <c r="H44" s="1">
        <v>1074</v>
      </c>
      <c r="I44" s="1">
        <v>1099</v>
      </c>
      <c r="J44" s="1">
        <v>1103</v>
      </c>
      <c r="K44" s="1">
        <v>1343</v>
      </c>
      <c r="L44" s="1">
        <v>1343</v>
      </c>
      <c r="M44" s="1">
        <v>1356</v>
      </c>
      <c r="N44" s="1">
        <v>1344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>
        <v>1893</v>
      </c>
      <c r="D45" s="1">
        <v>2009</v>
      </c>
      <c r="E45" s="1">
        <v>1953</v>
      </c>
      <c r="F45" s="1">
        <v>1821</v>
      </c>
      <c r="G45" s="1">
        <v>1873</v>
      </c>
      <c r="H45" s="1">
        <v>1856</v>
      </c>
      <c r="I45" s="1">
        <v>1998</v>
      </c>
      <c r="J45" s="1">
        <v>2006</v>
      </c>
      <c r="K45" s="1">
        <v>2442</v>
      </c>
      <c r="L45" s="1">
        <v>2442</v>
      </c>
      <c r="M45" s="1">
        <v>2467</v>
      </c>
      <c r="N45" s="1">
        <v>2445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>
        <v>65</v>
      </c>
      <c r="D46" s="1">
        <v>90</v>
      </c>
      <c r="E46" s="1">
        <v>86</v>
      </c>
      <c r="F46" s="1">
        <v>77</v>
      </c>
      <c r="G46" s="1">
        <v>50</v>
      </c>
      <c r="H46" s="1">
        <v>98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>
        <v>4113</v>
      </c>
      <c r="D47" s="1">
        <v>4409</v>
      </c>
      <c r="E47" s="1">
        <v>4283</v>
      </c>
      <c r="F47" s="1">
        <v>3985</v>
      </c>
      <c r="G47" s="1">
        <v>4038</v>
      </c>
      <c r="H47" s="1">
        <v>4103</v>
      </c>
      <c r="I47" s="1">
        <v>4197</v>
      </c>
      <c r="J47" s="1">
        <v>4213</v>
      </c>
      <c r="K47" s="1">
        <v>5129</v>
      </c>
      <c r="L47" s="1">
        <v>5129</v>
      </c>
      <c r="M47" s="1">
        <v>5181</v>
      </c>
      <c r="N47" s="1">
        <v>5136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>
        <v>23600</v>
      </c>
      <c r="D48" s="1">
        <v>25295</v>
      </c>
      <c r="E48" s="1">
        <v>24576</v>
      </c>
      <c r="F48" s="1">
        <v>22870</v>
      </c>
      <c r="G48" s="1">
        <v>23170</v>
      </c>
      <c r="H48" s="1">
        <v>23542</v>
      </c>
      <c r="I48" s="1">
        <v>24081</v>
      </c>
      <c r="J48" s="1">
        <v>24170</v>
      </c>
      <c r="K48" s="1">
        <v>29434</v>
      </c>
      <c r="L48" s="1">
        <v>29434</v>
      </c>
      <c r="M48" s="1">
        <v>29732</v>
      </c>
      <c r="N48" s="1">
        <v>29470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>
        <v>340</v>
      </c>
      <c r="D49" s="1">
        <v>365</v>
      </c>
      <c r="E49" s="1">
        <v>354</v>
      </c>
      <c r="F49" s="1">
        <v>330</v>
      </c>
      <c r="G49" s="1">
        <v>334</v>
      </c>
      <c r="H49" s="1">
        <v>340</v>
      </c>
      <c r="I49" s="1">
        <v>347</v>
      </c>
      <c r="J49" s="1">
        <v>349</v>
      </c>
      <c r="K49" s="1">
        <v>424</v>
      </c>
      <c r="L49" s="1">
        <v>424</v>
      </c>
      <c r="M49" s="1">
        <v>429</v>
      </c>
      <c r="N49" s="1">
        <v>425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>
        <v>943</v>
      </c>
      <c r="D50" s="1">
        <v>1011</v>
      </c>
      <c r="E50" s="1">
        <v>982</v>
      </c>
      <c r="F50" s="1">
        <v>914</v>
      </c>
      <c r="G50" s="1">
        <v>926</v>
      </c>
      <c r="H50" s="1">
        <v>941</v>
      </c>
      <c r="I50" s="1">
        <v>962</v>
      </c>
      <c r="J50" s="1">
        <v>966</v>
      </c>
      <c r="K50" s="1">
        <v>1176</v>
      </c>
      <c r="L50" s="1">
        <v>1176</v>
      </c>
      <c r="M50" s="1">
        <v>1188</v>
      </c>
      <c r="N50" s="1">
        <v>1178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>
        <v>608</v>
      </c>
      <c r="D51" s="1">
        <v>652</v>
      </c>
      <c r="E51" s="1">
        <v>633</v>
      </c>
      <c r="F51" s="1">
        <v>590</v>
      </c>
      <c r="G51" s="1">
        <v>597</v>
      </c>
      <c r="H51" s="1">
        <v>607</v>
      </c>
      <c r="I51" s="1">
        <v>621</v>
      </c>
      <c r="J51" s="1">
        <v>623</v>
      </c>
      <c r="K51" s="1">
        <v>759</v>
      </c>
      <c r="L51" s="1">
        <v>759</v>
      </c>
      <c r="M51" s="1">
        <v>767</v>
      </c>
      <c r="N51" s="1">
        <v>760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>
        <v>1412</v>
      </c>
      <c r="D52" s="1">
        <v>1513</v>
      </c>
      <c r="E52" s="1">
        <v>1470</v>
      </c>
      <c r="F52" s="1">
        <v>1368</v>
      </c>
      <c r="G52" s="1">
        <v>1386</v>
      </c>
      <c r="H52" s="1">
        <v>1408</v>
      </c>
      <c r="I52" s="1">
        <v>1441</v>
      </c>
      <c r="J52" s="1">
        <v>1446</v>
      </c>
      <c r="K52" s="1">
        <v>1761</v>
      </c>
      <c r="L52" s="1">
        <v>1761</v>
      </c>
      <c r="M52" s="1">
        <v>1779</v>
      </c>
      <c r="N52" s="1">
        <v>1763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 t="shared" ref="C53:N53" si="1">SUM(C27:C52)</f>
        <v>86072</v>
      </c>
      <c r="D53" s="4">
        <f t="shared" si="1"/>
        <v>92254</v>
      </c>
      <c r="E53" s="4">
        <f t="shared" si="1"/>
        <v>89625</v>
      </c>
      <c r="F53" s="4">
        <f t="shared" si="1"/>
        <v>83404</v>
      </c>
      <c r="G53" s="4">
        <f t="shared" si="1"/>
        <v>84502</v>
      </c>
      <c r="H53" s="4">
        <f t="shared" si="1"/>
        <v>85863</v>
      </c>
      <c r="I53" s="4">
        <f t="shared" si="1"/>
        <v>87826</v>
      </c>
      <c r="J53" s="4">
        <f t="shared" si="1"/>
        <v>88155</v>
      </c>
      <c r="K53" s="4">
        <f t="shared" si="1"/>
        <v>107341</v>
      </c>
      <c r="L53" s="4">
        <f t="shared" si="1"/>
        <v>107341</v>
      </c>
      <c r="M53" s="4">
        <f t="shared" si="1"/>
        <v>108430</v>
      </c>
      <c r="N53" s="4">
        <f t="shared" si="1"/>
        <v>107475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>
        <v>217</v>
      </c>
      <c r="D54" s="1">
        <v>232</v>
      </c>
      <c r="E54" s="1">
        <v>227</v>
      </c>
      <c r="F54" s="1">
        <v>210</v>
      </c>
      <c r="G54" s="1">
        <v>213</v>
      </c>
      <c r="H54" s="1">
        <v>216</v>
      </c>
      <c r="I54" s="1">
        <v>221</v>
      </c>
      <c r="J54" s="1">
        <v>222</v>
      </c>
      <c r="K54" s="1">
        <v>270</v>
      </c>
      <c r="L54" s="1">
        <v>270</v>
      </c>
      <c r="M54" s="1">
        <v>273</v>
      </c>
      <c r="N54" s="1">
        <v>270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>
        <v>357</v>
      </c>
      <c r="D55" s="1">
        <v>382</v>
      </c>
      <c r="E55" s="1">
        <v>371</v>
      </c>
      <c r="F55" s="1">
        <v>345</v>
      </c>
      <c r="G55" s="1">
        <v>350</v>
      </c>
      <c r="H55" s="1">
        <v>356</v>
      </c>
      <c r="I55" s="1">
        <v>364</v>
      </c>
      <c r="J55" s="1">
        <v>365</v>
      </c>
      <c r="K55" s="1">
        <v>445</v>
      </c>
      <c r="L55" s="1">
        <v>445</v>
      </c>
      <c r="M55" s="1">
        <v>449</v>
      </c>
      <c r="N55" s="1">
        <v>445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>
        <v>437</v>
      </c>
      <c r="D56" s="1">
        <v>468</v>
      </c>
      <c r="E56" s="1">
        <v>455</v>
      </c>
      <c r="F56" s="1">
        <v>423</v>
      </c>
      <c r="G56" s="1">
        <v>429</v>
      </c>
      <c r="H56" s="1">
        <v>436</v>
      </c>
      <c r="I56" s="1">
        <v>446</v>
      </c>
      <c r="J56" s="1">
        <v>447</v>
      </c>
      <c r="K56" s="1">
        <v>545</v>
      </c>
      <c r="L56" s="1">
        <v>545</v>
      </c>
      <c r="M56" s="1">
        <v>550</v>
      </c>
      <c r="N56" s="1">
        <v>546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>
        <v>235</v>
      </c>
      <c r="D57" s="1">
        <v>252</v>
      </c>
      <c r="E57" s="1">
        <v>244</v>
      </c>
      <c r="F57" s="1">
        <v>228</v>
      </c>
      <c r="G57" s="1">
        <v>231</v>
      </c>
      <c r="H57" s="1">
        <v>235</v>
      </c>
      <c r="I57" s="1">
        <v>239</v>
      </c>
      <c r="J57" s="1">
        <v>241</v>
      </c>
      <c r="K57" s="1">
        <v>293</v>
      </c>
      <c r="L57" s="1">
        <v>293</v>
      </c>
      <c r="M57" s="1">
        <v>296</v>
      </c>
      <c r="N57" s="1">
        <v>294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>
        <v>144</v>
      </c>
      <c r="D58" s="1">
        <v>154</v>
      </c>
      <c r="E58" s="1">
        <v>149</v>
      </c>
      <c r="F58" s="1">
        <v>139</v>
      </c>
      <c r="G58" s="1">
        <v>141</v>
      </c>
      <c r="H58" s="1">
        <v>143</v>
      </c>
      <c r="I58" s="1">
        <v>146</v>
      </c>
      <c r="J58" s="1">
        <v>147</v>
      </c>
      <c r="K58" s="1">
        <v>179</v>
      </c>
      <c r="L58" s="1">
        <v>179</v>
      </c>
      <c r="M58" s="1">
        <v>181</v>
      </c>
      <c r="N58" s="1">
        <v>179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>
        <v>1830</v>
      </c>
      <c r="D59" s="1">
        <v>1961</v>
      </c>
      <c r="E59" s="1">
        <v>1905</v>
      </c>
      <c r="F59" s="1">
        <v>1773</v>
      </c>
      <c r="G59" s="1">
        <v>1797</v>
      </c>
      <c r="H59" s="1">
        <v>1823</v>
      </c>
      <c r="I59" s="1">
        <v>1867</v>
      </c>
      <c r="J59" s="1">
        <v>1873</v>
      </c>
      <c r="K59" s="1">
        <v>2282</v>
      </c>
      <c r="L59" s="1">
        <v>2282</v>
      </c>
      <c r="M59" s="1">
        <v>2305</v>
      </c>
      <c r="N59" s="1">
        <v>2285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>
        <v>1444</v>
      </c>
      <c r="D60" s="1">
        <v>1547</v>
      </c>
      <c r="E60" s="1">
        <v>1503</v>
      </c>
      <c r="F60" s="1">
        <v>1399</v>
      </c>
      <c r="G60" s="1">
        <v>1417</v>
      </c>
      <c r="H60" s="1">
        <v>1440</v>
      </c>
      <c r="I60" s="1">
        <v>1473</v>
      </c>
      <c r="J60" s="1">
        <v>1478</v>
      </c>
      <c r="K60" s="1">
        <v>1800</v>
      </c>
      <c r="L60" s="1">
        <v>1800</v>
      </c>
      <c r="M60" s="1">
        <v>1818</v>
      </c>
      <c r="N60" s="1">
        <v>1802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>
        <v>72</v>
      </c>
      <c r="D61" s="1">
        <v>78</v>
      </c>
      <c r="E61" s="1">
        <v>75</v>
      </c>
      <c r="F61" s="1">
        <v>70</v>
      </c>
      <c r="G61" s="1">
        <v>71</v>
      </c>
      <c r="H61" s="1">
        <v>72</v>
      </c>
      <c r="I61" s="1">
        <v>74</v>
      </c>
      <c r="J61" s="1">
        <v>74</v>
      </c>
      <c r="K61" s="1">
        <v>90</v>
      </c>
      <c r="L61" s="1">
        <v>90</v>
      </c>
      <c r="M61" s="1">
        <v>91</v>
      </c>
      <c r="N61" s="1">
        <v>90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>
        <v>608</v>
      </c>
      <c r="D62" s="1">
        <v>652</v>
      </c>
      <c r="E62" s="1">
        <v>633</v>
      </c>
      <c r="F62" s="1">
        <v>590</v>
      </c>
      <c r="G62" s="1">
        <v>597</v>
      </c>
      <c r="H62" s="1">
        <v>607</v>
      </c>
      <c r="I62" s="1">
        <v>621</v>
      </c>
      <c r="J62" s="1">
        <v>623</v>
      </c>
      <c r="K62" s="1">
        <v>759</v>
      </c>
      <c r="L62" s="1">
        <v>759</v>
      </c>
      <c r="M62" s="1">
        <v>767</v>
      </c>
      <c r="N62" s="1">
        <v>760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>
        <v>11834</v>
      </c>
      <c r="D63" s="1">
        <v>12684</v>
      </c>
      <c r="E63" s="1">
        <v>12322</v>
      </c>
      <c r="F63" s="1">
        <v>11467</v>
      </c>
      <c r="G63" s="1">
        <v>11619</v>
      </c>
      <c r="H63" s="1">
        <v>11805</v>
      </c>
      <c r="I63" s="1">
        <v>12075</v>
      </c>
      <c r="J63" s="1">
        <v>12120</v>
      </c>
      <c r="K63" s="1">
        <v>14758</v>
      </c>
      <c r="L63" s="1">
        <v>14758</v>
      </c>
      <c r="M63" s="1">
        <v>14908</v>
      </c>
      <c r="N63" s="1">
        <v>14776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>
        <v>65</v>
      </c>
      <c r="D64" s="1">
        <v>70</v>
      </c>
      <c r="E64" s="1">
        <v>68</v>
      </c>
      <c r="F64" s="1">
        <v>63</v>
      </c>
      <c r="G64" s="1">
        <v>64</v>
      </c>
      <c r="H64" s="1">
        <v>65</v>
      </c>
      <c r="I64" s="1">
        <v>66</v>
      </c>
      <c r="J64" s="1">
        <v>67</v>
      </c>
      <c r="K64" s="1">
        <v>81</v>
      </c>
      <c r="L64" s="1">
        <v>81</v>
      </c>
      <c r="M64" s="1">
        <v>82</v>
      </c>
      <c r="N64" s="1">
        <v>81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>
        <v>213</v>
      </c>
      <c r="D65" s="1">
        <v>228</v>
      </c>
      <c r="E65" s="1">
        <v>221</v>
      </c>
      <c r="F65" s="1">
        <v>206</v>
      </c>
      <c r="G65" s="1">
        <v>209</v>
      </c>
      <c r="H65" s="1">
        <v>212</v>
      </c>
      <c r="I65" s="1">
        <v>217</v>
      </c>
      <c r="J65" s="1">
        <v>218</v>
      </c>
      <c r="K65" s="1">
        <v>265</v>
      </c>
      <c r="L65" s="1">
        <v>265</v>
      </c>
      <c r="M65" s="1">
        <v>268</v>
      </c>
      <c r="N65" s="1">
        <v>265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>
        <v>65</v>
      </c>
      <c r="D66" s="1">
        <v>70</v>
      </c>
      <c r="E66" s="1">
        <v>68</v>
      </c>
      <c r="F66" s="1">
        <v>63</v>
      </c>
      <c r="G66" s="1">
        <v>64</v>
      </c>
      <c r="H66" s="1">
        <v>65</v>
      </c>
      <c r="I66" s="1">
        <v>66</v>
      </c>
      <c r="J66" s="1">
        <v>67</v>
      </c>
      <c r="K66" s="1">
        <v>81</v>
      </c>
      <c r="L66" s="1">
        <v>81</v>
      </c>
      <c r="M66" s="1">
        <v>82</v>
      </c>
      <c r="N66" s="1">
        <v>81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>
        <v>1151</v>
      </c>
      <c r="D67" s="1">
        <v>1233</v>
      </c>
      <c r="E67" s="1">
        <v>1198</v>
      </c>
      <c r="F67" s="1">
        <v>1115</v>
      </c>
      <c r="G67" s="1">
        <v>1129</v>
      </c>
      <c r="H67" s="1">
        <v>1147</v>
      </c>
      <c r="I67" s="1">
        <v>1174</v>
      </c>
      <c r="J67" s="1">
        <v>1179</v>
      </c>
      <c r="K67" s="1">
        <v>1435</v>
      </c>
      <c r="L67" s="1">
        <v>1435</v>
      </c>
      <c r="M67" s="1">
        <v>1449</v>
      </c>
      <c r="N67" s="1">
        <v>1436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>
        <v>149</v>
      </c>
      <c r="D68" s="1">
        <v>161</v>
      </c>
      <c r="E68" s="1">
        <v>157</v>
      </c>
      <c r="F68" s="1">
        <v>146</v>
      </c>
      <c r="G68" s="1">
        <v>148</v>
      </c>
      <c r="H68" s="1">
        <v>150</v>
      </c>
      <c r="I68" s="1">
        <v>219</v>
      </c>
      <c r="J68" s="1">
        <v>154</v>
      </c>
      <c r="K68" s="1">
        <v>188</v>
      </c>
      <c r="L68" s="1">
        <v>188</v>
      </c>
      <c r="M68" s="1">
        <v>189</v>
      </c>
      <c r="N68" s="1">
        <v>188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>
        <v>641</v>
      </c>
      <c r="D69" s="1">
        <v>687</v>
      </c>
      <c r="E69" s="1">
        <v>668</v>
      </c>
      <c r="F69" s="1">
        <v>621</v>
      </c>
      <c r="G69" s="1">
        <v>630</v>
      </c>
      <c r="H69" s="1">
        <v>640</v>
      </c>
      <c r="I69" s="1">
        <v>654</v>
      </c>
      <c r="J69" s="1">
        <v>657</v>
      </c>
      <c r="K69" s="1">
        <v>800</v>
      </c>
      <c r="L69" s="1">
        <v>800</v>
      </c>
      <c r="M69" s="1">
        <v>808</v>
      </c>
      <c r="N69" s="1">
        <v>801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>
        <v>65</v>
      </c>
      <c r="D70" s="1">
        <v>70</v>
      </c>
      <c r="E70" s="1">
        <v>68</v>
      </c>
      <c r="F70" s="1">
        <v>63</v>
      </c>
      <c r="G70" s="1">
        <v>64</v>
      </c>
      <c r="H70" s="1">
        <v>65</v>
      </c>
      <c r="I70" s="1">
        <v>0</v>
      </c>
      <c r="J70" s="1">
        <v>0</v>
      </c>
      <c r="K70" s="1">
        <v>81</v>
      </c>
      <c r="L70" s="1">
        <v>81</v>
      </c>
      <c r="M70" s="1">
        <v>82</v>
      </c>
      <c r="N70" s="1">
        <v>81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>
        <v>65</v>
      </c>
      <c r="D71" s="1">
        <v>71</v>
      </c>
      <c r="E71" s="1">
        <v>68</v>
      </c>
      <c r="F71" s="1">
        <v>63</v>
      </c>
      <c r="G71" s="1">
        <v>64</v>
      </c>
      <c r="H71" s="1">
        <v>65</v>
      </c>
      <c r="I71" s="1">
        <v>66</v>
      </c>
      <c r="J71" s="1">
        <v>67</v>
      </c>
      <c r="K71" s="1">
        <v>81</v>
      </c>
      <c r="L71" s="1">
        <v>81</v>
      </c>
      <c r="M71" s="1">
        <v>82</v>
      </c>
      <c r="N71" s="1">
        <v>81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>
        <v>185</v>
      </c>
      <c r="D72" s="1">
        <v>199</v>
      </c>
      <c r="E72" s="1">
        <v>191</v>
      </c>
      <c r="F72" s="1">
        <v>179</v>
      </c>
      <c r="G72" s="1">
        <v>181</v>
      </c>
      <c r="H72" s="1">
        <v>184</v>
      </c>
      <c r="I72" s="1">
        <v>189</v>
      </c>
      <c r="J72" s="1">
        <v>189</v>
      </c>
      <c r="K72" s="1">
        <v>230</v>
      </c>
      <c r="L72" s="1">
        <v>230</v>
      </c>
      <c r="M72" s="1">
        <v>233</v>
      </c>
      <c r="N72" s="1">
        <v>231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>
        <v>1771</v>
      </c>
      <c r="D73" s="1">
        <v>1899</v>
      </c>
      <c r="E73" s="1">
        <v>1845</v>
      </c>
      <c r="F73" s="1">
        <v>1716</v>
      </c>
      <c r="G73" s="1">
        <v>1739</v>
      </c>
      <c r="H73" s="1">
        <v>1767</v>
      </c>
      <c r="I73" s="1">
        <v>1807</v>
      </c>
      <c r="J73" s="1">
        <v>1814</v>
      </c>
      <c r="K73" s="1">
        <v>2209</v>
      </c>
      <c r="L73" s="1">
        <v>2209</v>
      </c>
      <c r="M73" s="1">
        <v>2231</v>
      </c>
      <c r="N73" s="1">
        <v>2212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 t="shared" ref="C74:N74" si="2">SUM(C54:C73)</f>
        <v>21548</v>
      </c>
      <c r="D74" s="4">
        <f t="shared" si="2"/>
        <v>23098</v>
      </c>
      <c r="E74" s="4">
        <f t="shared" si="2"/>
        <v>22436</v>
      </c>
      <c r="F74" s="4">
        <f t="shared" si="2"/>
        <v>20879</v>
      </c>
      <c r="G74" s="4">
        <f t="shared" si="2"/>
        <v>21157</v>
      </c>
      <c r="H74" s="4">
        <f t="shared" si="2"/>
        <v>21493</v>
      </c>
      <c r="I74" s="4">
        <f t="shared" si="2"/>
        <v>21984</v>
      </c>
      <c r="J74" s="4">
        <f t="shared" si="2"/>
        <v>22002</v>
      </c>
      <c r="K74" s="4">
        <f t="shared" si="2"/>
        <v>26872</v>
      </c>
      <c r="L74" s="4">
        <f t="shared" si="2"/>
        <v>26872</v>
      </c>
      <c r="M74" s="4">
        <f t="shared" si="2"/>
        <v>27144</v>
      </c>
      <c r="N74" s="4">
        <f t="shared" si="2"/>
        <v>26904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 t="shared" ref="C75:N75" si="3">SUM(C26+C53+C74)</f>
        <v>249323</v>
      </c>
      <c r="D75" s="3">
        <f t="shared" si="3"/>
        <v>267233</v>
      </c>
      <c r="E75" s="3">
        <f t="shared" si="3"/>
        <v>259613</v>
      </c>
      <c r="F75" s="3">
        <f t="shared" si="3"/>
        <v>241581</v>
      </c>
      <c r="G75" s="3">
        <f t="shared" si="3"/>
        <v>244785</v>
      </c>
      <c r="H75" s="3">
        <f t="shared" si="3"/>
        <v>248710</v>
      </c>
      <c r="I75" s="3">
        <f t="shared" si="3"/>
        <v>254400</v>
      </c>
      <c r="J75" s="3">
        <f t="shared" si="3"/>
        <v>255288</v>
      </c>
      <c r="K75" s="3">
        <f t="shared" si="3"/>
        <v>310929</v>
      </c>
      <c r="L75" s="3">
        <f t="shared" si="3"/>
        <v>310929</v>
      </c>
      <c r="M75" s="3">
        <f t="shared" si="3"/>
        <v>314082</v>
      </c>
      <c r="N75" s="3">
        <f t="shared" si="3"/>
        <v>311312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O268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I68" sqref="I68"/>
    </sheetView>
  </sheetViews>
  <sheetFormatPr defaultRowHeight="15" x14ac:dyDescent="0.25"/>
  <cols>
    <col min="1" max="1" width="28.140625" customWidth="1"/>
    <col min="2" max="2" width="11.5703125" style="1" customWidth="1"/>
    <col min="3" max="3" width="11.5703125" bestFit="1" customWidth="1"/>
    <col min="4" max="4" width="10" customWidth="1"/>
    <col min="14" max="14" width="9.42578125" customWidth="1"/>
  </cols>
  <sheetData>
    <row r="1" spans="1:93" x14ac:dyDescent="0.25">
      <c r="A1" s="20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4" t="s">
        <v>69</v>
      </c>
      <c r="B6" s="16" t="s">
        <v>87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77</v>
      </c>
      <c r="K6" s="16" t="s">
        <v>78</v>
      </c>
      <c r="L6" s="16" t="s">
        <v>79</v>
      </c>
      <c r="M6" s="16" t="s">
        <v>80</v>
      </c>
      <c r="N6" s="16" t="s">
        <v>81</v>
      </c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9" t="s">
        <v>0</v>
      </c>
      <c r="B7" s="2">
        <v>676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0" t="s">
        <v>1</v>
      </c>
      <c r="B8" s="2">
        <v>457</v>
      </c>
      <c r="C8" s="1">
        <v>412</v>
      </c>
      <c r="D8" s="1">
        <v>442</v>
      </c>
      <c r="E8" s="1">
        <v>429</v>
      </c>
      <c r="F8" s="1">
        <v>400</v>
      </c>
      <c r="G8" s="1">
        <v>405</v>
      </c>
      <c r="H8" s="1">
        <v>411</v>
      </c>
      <c r="I8" s="1">
        <v>421</v>
      </c>
      <c r="J8" s="1">
        <v>422</v>
      </c>
      <c r="K8" s="1">
        <v>514</v>
      </c>
      <c r="L8" s="1">
        <v>514</v>
      </c>
      <c r="M8" s="1">
        <v>519</v>
      </c>
      <c r="N8" s="1">
        <v>515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0" t="s">
        <v>2</v>
      </c>
      <c r="B9" s="2">
        <v>109458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0" t="s">
        <v>3</v>
      </c>
      <c r="B10" s="14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0" t="s">
        <v>4</v>
      </c>
      <c r="B11" s="14">
        <v>1423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0" t="s">
        <v>5</v>
      </c>
      <c r="B12" s="14">
        <v>147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0" t="s">
        <v>6</v>
      </c>
      <c r="B13" s="14">
        <v>845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0" t="s">
        <v>7</v>
      </c>
      <c r="B14" s="14">
        <v>506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0" t="s">
        <v>8</v>
      </c>
      <c r="B15" s="14">
        <v>10733</v>
      </c>
      <c r="C15" s="1">
        <v>9674</v>
      </c>
      <c r="D15" s="1">
        <v>10368</v>
      </c>
      <c r="E15" s="1">
        <v>10073</v>
      </c>
      <c r="F15" s="1">
        <v>9373</v>
      </c>
      <c r="G15" s="1">
        <v>9498</v>
      </c>
      <c r="H15" s="1">
        <v>9650</v>
      </c>
      <c r="I15" s="1">
        <v>9871</v>
      </c>
      <c r="J15" s="1">
        <v>9908</v>
      </c>
      <c r="K15" s="1">
        <v>12064</v>
      </c>
      <c r="L15" s="1">
        <v>12064</v>
      </c>
      <c r="M15" s="1">
        <v>12186</v>
      </c>
      <c r="N15" s="1">
        <v>12079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0" t="s">
        <v>9</v>
      </c>
      <c r="B16" s="14">
        <v>23099</v>
      </c>
      <c r="C16" s="1">
        <v>20820</v>
      </c>
      <c r="D16" s="1">
        <v>22316</v>
      </c>
      <c r="E16" s="1">
        <v>21679</v>
      </c>
      <c r="F16" s="1">
        <v>20173</v>
      </c>
      <c r="G16" s="1">
        <v>20441</v>
      </c>
      <c r="H16" s="1">
        <v>20769</v>
      </c>
      <c r="I16" s="1">
        <v>21244</v>
      </c>
      <c r="J16" s="1">
        <v>21324</v>
      </c>
      <c r="K16" s="1">
        <v>25965</v>
      </c>
      <c r="L16" s="1">
        <v>25965</v>
      </c>
      <c r="M16" s="1">
        <v>26228</v>
      </c>
      <c r="N16" s="1">
        <v>25996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0" t="s">
        <v>10</v>
      </c>
      <c r="B17" s="14">
        <v>220</v>
      </c>
      <c r="C17" s="1">
        <v>199</v>
      </c>
      <c r="D17" s="1">
        <v>213</v>
      </c>
      <c r="E17" s="1">
        <v>207</v>
      </c>
      <c r="F17" s="1">
        <v>192</v>
      </c>
      <c r="G17" s="1">
        <v>195</v>
      </c>
      <c r="H17" s="1">
        <v>198</v>
      </c>
      <c r="I17" s="1">
        <v>203</v>
      </c>
      <c r="J17" s="1">
        <v>203</v>
      </c>
      <c r="K17" s="1">
        <v>248</v>
      </c>
      <c r="L17" s="1">
        <v>248</v>
      </c>
      <c r="M17" s="1">
        <v>250</v>
      </c>
      <c r="N17" s="1">
        <v>248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0" t="s">
        <v>11</v>
      </c>
      <c r="B18" s="14">
        <v>887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0" t="s">
        <v>12</v>
      </c>
      <c r="B19" s="14">
        <v>660</v>
      </c>
      <c r="C19" s="1">
        <v>595</v>
      </c>
      <c r="D19" s="1">
        <v>637</v>
      </c>
      <c r="E19" s="1">
        <v>619</v>
      </c>
      <c r="F19" s="1">
        <v>576</v>
      </c>
      <c r="G19" s="1">
        <v>584</v>
      </c>
      <c r="H19" s="1">
        <v>593</v>
      </c>
      <c r="I19" s="1">
        <v>607</v>
      </c>
      <c r="J19" s="1">
        <v>609</v>
      </c>
      <c r="K19" s="1">
        <v>742</v>
      </c>
      <c r="L19" s="1">
        <v>742</v>
      </c>
      <c r="M19" s="1">
        <v>749</v>
      </c>
      <c r="N19" s="1">
        <v>743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0" t="s">
        <v>65</v>
      </c>
      <c r="B20" s="14">
        <v>72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0" t="s">
        <v>13</v>
      </c>
      <c r="B21" s="14">
        <v>1450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0" t="s">
        <v>66</v>
      </c>
      <c r="B22" s="14">
        <v>515</v>
      </c>
      <c r="C22" s="1">
        <v>465</v>
      </c>
      <c r="D22" s="1">
        <v>498</v>
      </c>
      <c r="E22" s="1">
        <v>484</v>
      </c>
      <c r="F22" s="1">
        <v>450</v>
      </c>
      <c r="G22" s="1">
        <v>456</v>
      </c>
      <c r="H22" s="1">
        <v>463</v>
      </c>
      <c r="I22" s="1">
        <v>474</v>
      </c>
      <c r="J22" s="1">
        <v>476</v>
      </c>
      <c r="K22" s="1">
        <v>579</v>
      </c>
      <c r="L22" s="1">
        <v>579</v>
      </c>
      <c r="M22" s="1">
        <v>585</v>
      </c>
      <c r="N22" s="1">
        <v>580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0" t="s">
        <v>14</v>
      </c>
      <c r="B23" s="14">
        <v>2524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1" t="s">
        <v>15</v>
      </c>
      <c r="B24" s="14">
        <v>718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1" t="s">
        <v>16</v>
      </c>
      <c r="B25" s="14">
        <v>2705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2" t="s">
        <v>17</v>
      </c>
      <c r="B26" s="7"/>
      <c r="C26" s="4">
        <f t="shared" ref="C26:N26" si="0">SUM(C7:C25)</f>
        <v>32165</v>
      </c>
      <c r="D26" s="4">
        <f t="shared" si="0"/>
        <v>34474</v>
      </c>
      <c r="E26" s="4">
        <f t="shared" si="0"/>
        <v>33491</v>
      </c>
      <c r="F26" s="4">
        <f t="shared" si="0"/>
        <v>31164</v>
      </c>
      <c r="G26" s="4">
        <f t="shared" si="0"/>
        <v>31579</v>
      </c>
      <c r="H26" s="4">
        <f t="shared" si="0"/>
        <v>32084</v>
      </c>
      <c r="I26" s="4">
        <f t="shared" si="0"/>
        <v>32820</v>
      </c>
      <c r="J26" s="4">
        <f t="shared" si="0"/>
        <v>32942</v>
      </c>
      <c r="K26" s="4">
        <f t="shared" si="0"/>
        <v>40112</v>
      </c>
      <c r="L26" s="4">
        <f t="shared" si="0"/>
        <v>40112</v>
      </c>
      <c r="M26" s="4">
        <f t="shared" si="0"/>
        <v>40517</v>
      </c>
      <c r="N26" s="4">
        <f t="shared" si="0"/>
        <v>40161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1" t="s">
        <v>18</v>
      </c>
      <c r="B27" s="14">
        <v>4280</v>
      </c>
      <c r="C27" s="1">
        <v>1490</v>
      </c>
      <c r="D27" s="1">
        <v>1597</v>
      </c>
      <c r="E27" s="1">
        <v>1552</v>
      </c>
      <c r="F27" s="1">
        <v>1444</v>
      </c>
      <c r="G27" s="1">
        <v>1463</v>
      </c>
      <c r="H27" s="1">
        <v>1487</v>
      </c>
      <c r="I27" s="1">
        <v>1521</v>
      </c>
      <c r="J27" s="1">
        <v>1526</v>
      </c>
      <c r="K27" s="1">
        <v>1859</v>
      </c>
      <c r="L27" s="1">
        <v>1859</v>
      </c>
      <c r="M27" s="1">
        <v>1877</v>
      </c>
      <c r="N27" s="1">
        <v>1861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1" t="s">
        <v>19</v>
      </c>
      <c r="B28" s="14">
        <v>2012</v>
      </c>
      <c r="C28" s="1">
        <v>1813</v>
      </c>
      <c r="D28" s="1">
        <v>1943</v>
      </c>
      <c r="E28" s="1">
        <v>1888</v>
      </c>
      <c r="F28" s="1">
        <v>1757</v>
      </c>
      <c r="G28" s="1">
        <v>1780</v>
      </c>
      <c r="H28" s="1">
        <v>1809</v>
      </c>
      <c r="I28" s="1">
        <v>1850</v>
      </c>
      <c r="J28" s="1">
        <v>1857</v>
      </c>
      <c r="K28" s="1">
        <v>2261</v>
      </c>
      <c r="L28" s="1">
        <v>2261</v>
      </c>
      <c r="M28" s="1">
        <v>2284</v>
      </c>
      <c r="N28" s="1">
        <v>2264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1" t="s">
        <v>20</v>
      </c>
      <c r="B29" s="14">
        <v>675</v>
      </c>
      <c r="C29" s="1">
        <v>609</v>
      </c>
      <c r="D29" s="1">
        <v>652</v>
      </c>
      <c r="E29" s="1">
        <v>634</v>
      </c>
      <c r="F29" s="1">
        <v>590</v>
      </c>
      <c r="G29" s="1">
        <v>598</v>
      </c>
      <c r="H29" s="1">
        <v>607</v>
      </c>
      <c r="I29" s="1">
        <v>621</v>
      </c>
      <c r="J29" s="1">
        <v>623</v>
      </c>
      <c r="K29" s="1">
        <v>759</v>
      </c>
      <c r="L29" s="1">
        <v>759</v>
      </c>
      <c r="M29" s="1">
        <v>767</v>
      </c>
      <c r="N29" s="1">
        <v>760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1" t="s">
        <v>21</v>
      </c>
      <c r="B30" s="14">
        <v>458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1" t="s">
        <v>22</v>
      </c>
      <c r="B31" s="14">
        <v>288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1" t="s">
        <v>23</v>
      </c>
      <c r="B32" s="14">
        <v>468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1" t="s">
        <v>24</v>
      </c>
      <c r="B33" s="14">
        <v>163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1" t="s">
        <v>25</v>
      </c>
      <c r="B34" s="14">
        <v>596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1" t="s">
        <v>26</v>
      </c>
      <c r="B35" s="14">
        <v>4348</v>
      </c>
      <c r="C35" s="1">
        <v>3919</v>
      </c>
      <c r="D35" s="1">
        <v>4201</v>
      </c>
      <c r="E35" s="1">
        <v>4081</v>
      </c>
      <c r="F35" s="1">
        <v>3797</v>
      </c>
      <c r="G35" s="1">
        <v>3848</v>
      </c>
      <c r="H35" s="1">
        <v>3910</v>
      </c>
      <c r="I35" s="1">
        <v>3999</v>
      </c>
      <c r="J35" s="1">
        <v>4014</v>
      </c>
      <c r="K35" s="1">
        <v>4888</v>
      </c>
      <c r="L35" s="1">
        <v>4888</v>
      </c>
      <c r="M35" s="1">
        <v>4937</v>
      </c>
      <c r="N35" s="1">
        <v>4894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1" t="s">
        <v>27</v>
      </c>
      <c r="B36" s="14">
        <v>5643</v>
      </c>
      <c r="C36" s="1">
        <v>5087</v>
      </c>
      <c r="D36" s="1">
        <v>5452</v>
      </c>
      <c r="E36" s="1">
        <v>5296</v>
      </c>
      <c r="F36" s="1">
        <v>4888</v>
      </c>
      <c r="G36" s="1">
        <v>4956</v>
      </c>
      <c r="H36" s="1">
        <v>5036</v>
      </c>
      <c r="I36" s="1">
        <v>5150</v>
      </c>
      <c r="J36" s="1">
        <v>5170</v>
      </c>
      <c r="K36" s="1">
        <v>6343</v>
      </c>
      <c r="L36" s="1">
        <v>6343</v>
      </c>
      <c r="M36" s="1">
        <v>6408</v>
      </c>
      <c r="N36" s="1">
        <v>6351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1" t="s">
        <v>28</v>
      </c>
      <c r="B37" s="14"/>
      <c r="C37" s="1">
        <v>0</v>
      </c>
      <c r="D37" s="1">
        <v>0</v>
      </c>
      <c r="E37" s="1">
        <v>0</v>
      </c>
      <c r="F37" s="1">
        <v>40</v>
      </c>
      <c r="G37" s="1">
        <v>38</v>
      </c>
      <c r="H37" s="1">
        <v>38</v>
      </c>
      <c r="I37" s="1">
        <v>40</v>
      </c>
      <c r="J37" s="1">
        <v>40</v>
      </c>
      <c r="K37" s="1">
        <v>0</v>
      </c>
      <c r="L37" s="1">
        <v>0</v>
      </c>
      <c r="M37" s="1">
        <v>0</v>
      </c>
      <c r="N37" s="1"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1" t="s">
        <v>29</v>
      </c>
      <c r="B38" s="14">
        <v>7088</v>
      </c>
      <c r="C38" s="1">
        <v>6389</v>
      </c>
      <c r="D38" s="1">
        <v>6848</v>
      </c>
      <c r="E38" s="1">
        <v>6652</v>
      </c>
      <c r="F38" s="1">
        <v>6190</v>
      </c>
      <c r="G38" s="1">
        <v>6272</v>
      </c>
      <c r="H38" s="1">
        <v>6373</v>
      </c>
      <c r="I38" s="1">
        <v>6519</v>
      </c>
      <c r="J38" s="1">
        <v>6543</v>
      </c>
      <c r="K38" s="1">
        <v>7967</v>
      </c>
      <c r="L38" s="1">
        <v>7967</v>
      </c>
      <c r="M38" s="1">
        <v>8048</v>
      </c>
      <c r="N38" s="1">
        <v>7977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1" t="s">
        <v>30</v>
      </c>
      <c r="B39" s="14">
        <v>16433</v>
      </c>
      <c r="C39" s="1">
        <v>8147</v>
      </c>
      <c r="D39" s="1">
        <v>8733</v>
      </c>
      <c r="E39" s="1">
        <v>8484</v>
      </c>
      <c r="F39" s="1">
        <v>7894</v>
      </c>
      <c r="G39" s="1">
        <v>7999</v>
      </c>
      <c r="H39" s="1">
        <v>8127</v>
      </c>
      <c r="I39" s="1">
        <v>8313</v>
      </c>
      <c r="J39" s="1">
        <v>8344</v>
      </c>
      <c r="K39" s="1">
        <v>10160</v>
      </c>
      <c r="L39" s="1">
        <v>10160</v>
      </c>
      <c r="M39" s="1">
        <v>10263</v>
      </c>
      <c r="N39" s="1">
        <v>10173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1" t="s">
        <v>31</v>
      </c>
      <c r="B40" s="14">
        <v>1682</v>
      </c>
      <c r="C40" s="1">
        <v>1516</v>
      </c>
      <c r="D40" s="1">
        <v>1625</v>
      </c>
      <c r="E40" s="1">
        <v>1578</v>
      </c>
      <c r="F40" s="1">
        <v>1469</v>
      </c>
      <c r="G40" s="1">
        <v>1488</v>
      </c>
      <c r="H40" s="1">
        <v>1512</v>
      </c>
      <c r="I40" s="1">
        <v>1547</v>
      </c>
      <c r="J40" s="1">
        <v>1553</v>
      </c>
      <c r="K40" s="1">
        <v>1890</v>
      </c>
      <c r="L40" s="1">
        <v>1890</v>
      </c>
      <c r="M40" s="1">
        <v>1910</v>
      </c>
      <c r="N40" s="1">
        <v>1893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1" t="s">
        <v>32</v>
      </c>
      <c r="B41" s="14">
        <v>5967</v>
      </c>
      <c r="C41" s="1">
        <v>5378</v>
      </c>
      <c r="D41" s="1">
        <v>5764</v>
      </c>
      <c r="E41" s="1">
        <v>5600</v>
      </c>
      <c r="F41" s="1">
        <v>5211</v>
      </c>
      <c r="G41" s="1">
        <v>5280</v>
      </c>
      <c r="H41" s="1">
        <v>5365</v>
      </c>
      <c r="I41" s="1">
        <v>5488</v>
      </c>
      <c r="J41" s="1">
        <v>5508</v>
      </c>
      <c r="K41" s="1">
        <v>6707</v>
      </c>
      <c r="L41" s="1">
        <v>6707</v>
      </c>
      <c r="M41" s="1">
        <v>6775</v>
      </c>
      <c r="N41" s="1">
        <v>6715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1" t="s">
        <v>33</v>
      </c>
      <c r="B42" s="14">
        <v>6185</v>
      </c>
      <c r="C42" s="1">
        <v>2313</v>
      </c>
      <c r="D42" s="1">
        <v>2479</v>
      </c>
      <c r="E42" s="1">
        <v>2408</v>
      </c>
      <c r="F42" s="1">
        <v>2241</v>
      </c>
      <c r="G42" s="1">
        <v>2271</v>
      </c>
      <c r="H42" s="1">
        <v>2307</v>
      </c>
      <c r="I42" s="1">
        <v>2360</v>
      </c>
      <c r="J42" s="1">
        <v>2369</v>
      </c>
      <c r="K42" s="1">
        <v>2884</v>
      </c>
      <c r="L42" s="1">
        <v>2884</v>
      </c>
      <c r="M42" s="1">
        <v>2913</v>
      </c>
      <c r="N42" s="1">
        <v>2888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1" t="s">
        <v>34</v>
      </c>
      <c r="B43" s="14">
        <v>1428</v>
      </c>
      <c r="C43" s="1">
        <v>1287</v>
      </c>
      <c r="D43" s="1">
        <v>1379</v>
      </c>
      <c r="E43" s="1">
        <v>1340</v>
      </c>
      <c r="F43" s="1">
        <v>1247</v>
      </c>
      <c r="G43" s="1">
        <v>1264</v>
      </c>
      <c r="H43" s="1">
        <v>1284</v>
      </c>
      <c r="I43" s="1">
        <v>1313</v>
      </c>
      <c r="J43" s="1">
        <v>1318</v>
      </c>
      <c r="K43" s="1">
        <v>1605</v>
      </c>
      <c r="L43" s="1">
        <v>1605</v>
      </c>
      <c r="M43" s="1">
        <v>1621</v>
      </c>
      <c r="N43" s="1">
        <v>1607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1" t="s">
        <v>35</v>
      </c>
      <c r="B44" s="14">
        <v>1195</v>
      </c>
      <c r="C44" s="1">
        <v>1077</v>
      </c>
      <c r="D44" s="1">
        <v>1154</v>
      </c>
      <c r="E44" s="1">
        <v>1121</v>
      </c>
      <c r="F44" s="1">
        <v>1043</v>
      </c>
      <c r="G44" s="1">
        <v>1057</v>
      </c>
      <c r="H44" s="1">
        <v>1074</v>
      </c>
      <c r="I44" s="1">
        <v>1099</v>
      </c>
      <c r="J44" s="1">
        <v>1103</v>
      </c>
      <c r="K44" s="1">
        <v>1343</v>
      </c>
      <c r="L44" s="1">
        <v>1343</v>
      </c>
      <c r="M44" s="1">
        <v>1356</v>
      </c>
      <c r="N44" s="1">
        <v>1344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1" t="s">
        <v>36</v>
      </c>
      <c r="B45" s="14"/>
      <c r="C45" s="1">
        <v>1893</v>
      </c>
      <c r="D45" s="1">
        <v>2009</v>
      </c>
      <c r="E45" s="1">
        <v>1953</v>
      </c>
      <c r="F45" s="1">
        <v>1821</v>
      </c>
      <c r="G45" s="1">
        <v>1873</v>
      </c>
      <c r="H45" s="1">
        <v>1856</v>
      </c>
      <c r="I45" s="1">
        <v>1998</v>
      </c>
      <c r="J45" s="1">
        <v>2006</v>
      </c>
      <c r="K45" s="1">
        <v>2442</v>
      </c>
      <c r="L45" s="1">
        <v>2442</v>
      </c>
      <c r="M45" s="1">
        <v>2467</v>
      </c>
      <c r="N45" s="1">
        <v>2445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1" t="s">
        <v>37</v>
      </c>
      <c r="B46" s="14">
        <v>2173</v>
      </c>
      <c r="C46" s="1">
        <v>65</v>
      </c>
      <c r="D46" s="1">
        <v>90</v>
      </c>
      <c r="E46" s="1">
        <v>86</v>
      </c>
      <c r="F46" s="1">
        <v>77</v>
      </c>
      <c r="G46" s="1">
        <v>50</v>
      </c>
      <c r="H46" s="1">
        <v>98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1" t="s">
        <v>38</v>
      </c>
      <c r="B47" s="14">
        <v>4563</v>
      </c>
      <c r="C47" s="1">
        <v>4113</v>
      </c>
      <c r="D47" s="1">
        <v>4409</v>
      </c>
      <c r="E47" s="1">
        <v>4283</v>
      </c>
      <c r="F47" s="1">
        <v>3985</v>
      </c>
      <c r="G47" s="1">
        <v>4038</v>
      </c>
      <c r="H47" s="1">
        <v>4103</v>
      </c>
      <c r="I47" s="1">
        <v>4197</v>
      </c>
      <c r="J47" s="1">
        <v>4213</v>
      </c>
      <c r="K47" s="1">
        <v>5129</v>
      </c>
      <c r="L47" s="1">
        <v>5129</v>
      </c>
      <c r="M47" s="1">
        <v>5181</v>
      </c>
      <c r="N47" s="1">
        <v>5136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1" t="s">
        <v>39</v>
      </c>
      <c r="B48" s="14">
        <v>26186</v>
      </c>
      <c r="C48" s="1">
        <v>23600</v>
      </c>
      <c r="D48" s="1">
        <v>25295</v>
      </c>
      <c r="E48" s="1">
        <v>24576</v>
      </c>
      <c r="F48" s="1">
        <v>22870</v>
      </c>
      <c r="G48" s="1">
        <v>23170</v>
      </c>
      <c r="H48" s="1">
        <v>23542</v>
      </c>
      <c r="I48" s="1">
        <v>24081</v>
      </c>
      <c r="J48" s="1">
        <v>24170</v>
      </c>
      <c r="K48" s="1">
        <v>29434</v>
      </c>
      <c r="L48" s="1">
        <v>29434</v>
      </c>
      <c r="M48" s="1">
        <v>29732</v>
      </c>
      <c r="N48" s="1">
        <v>29470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1" t="s">
        <v>40</v>
      </c>
      <c r="B49" s="14">
        <v>378</v>
      </c>
      <c r="C49" s="1">
        <v>340</v>
      </c>
      <c r="D49" s="1">
        <v>365</v>
      </c>
      <c r="E49" s="1">
        <v>354</v>
      </c>
      <c r="F49" s="1">
        <v>330</v>
      </c>
      <c r="G49" s="1">
        <v>334</v>
      </c>
      <c r="H49" s="1">
        <v>340</v>
      </c>
      <c r="I49" s="1">
        <v>347</v>
      </c>
      <c r="J49" s="1">
        <v>349</v>
      </c>
      <c r="K49" s="1">
        <v>424</v>
      </c>
      <c r="L49" s="1">
        <v>424</v>
      </c>
      <c r="M49" s="1">
        <v>429</v>
      </c>
      <c r="N49" s="1">
        <v>425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1" t="s">
        <v>41</v>
      </c>
      <c r="B50" s="14">
        <v>1046</v>
      </c>
      <c r="C50" s="1">
        <v>943</v>
      </c>
      <c r="D50" s="1">
        <v>1011</v>
      </c>
      <c r="E50" s="1">
        <v>982</v>
      </c>
      <c r="F50" s="1">
        <v>914</v>
      </c>
      <c r="G50" s="1">
        <v>926</v>
      </c>
      <c r="H50" s="1">
        <v>941</v>
      </c>
      <c r="I50" s="1">
        <v>962</v>
      </c>
      <c r="J50" s="1">
        <v>966</v>
      </c>
      <c r="K50" s="1">
        <v>1176</v>
      </c>
      <c r="L50" s="1">
        <v>1176</v>
      </c>
      <c r="M50" s="1">
        <v>1188</v>
      </c>
      <c r="N50" s="1">
        <v>1178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1" t="s">
        <v>42</v>
      </c>
      <c r="B51" s="14">
        <v>676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1" t="s">
        <v>43</v>
      </c>
      <c r="B52" s="14">
        <v>1567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2" t="s">
        <v>44</v>
      </c>
      <c r="B53" s="7"/>
      <c r="C53" s="4">
        <f t="shared" ref="C53:N53" si="1">SUM(C27:C52)</f>
        <v>69979</v>
      </c>
      <c r="D53" s="4">
        <f t="shared" si="1"/>
        <v>75006</v>
      </c>
      <c r="E53" s="4">
        <f t="shared" si="1"/>
        <v>72868</v>
      </c>
      <c r="F53" s="4">
        <f t="shared" si="1"/>
        <v>67808</v>
      </c>
      <c r="G53" s="4">
        <f t="shared" si="1"/>
        <v>68705</v>
      </c>
      <c r="H53" s="4">
        <f t="shared" si="1"/>
        <v>69809</v>
      </c>
      <c r="I53" s="4">
        <f t="shared" si="1"/>
        <v>71405</v>
      </c>
      <c r="J53" s="4">
        <f t="shared" si="1"/>
        <v>71672</v>
      </c>
      <c r="K53" s="4">
        <f t="shared" si="1"/>
        <v>87271</v>
      </c>
      <c r="L53" s="4">
        <f t="shared" si="1"/>
        <v>87271</v>
      </c>
      <c r="M53" s="4">
        <f t="shared" si="1"/>
        <v>88156</v>
      </c>
      <c r="N53" s="4">
        <f t="shared" si="1"/>
        <v>87381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1" t="s">
        <v>45</v>
      </c>
      <c r="B54" s="14">
        <v>240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1" t="s">
        <v>46</v>
      </c>
      <c r="B55" s="14">
        <v>396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1" t="s">
        <v>47</v>
      </c>
      <c r="B56" s="14">
        <v>485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1" t="s">
        <v>48</v>
      </c>
      <c r="B57" s="14">
        <v>260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1" t="s">
        <v>49</v>
      </c>
      <c r="B58" s="14">
        <v>160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1" t="s">
        <v>50</v>
      </c>
      <c r="B59" s="14">
        <v>2030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1" t="s">
        <v>51</v>
      </c>
      <c r="B60" s="14">
        <v>1602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1" t="s">
        <v>52</v>
      </c>
      <c r="B61" s="14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1" t="s">
        <v>53</v>
      </c>
      <c r="B62" s="14">
        <v>675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1" t="s">
        <v>54</v>
      </c>
      <c r="B63" s="14">
        <v>13130</v>
      </c>
      <c r="C63" s="1">
        <v>11834</v>
      </c>
      <c r="D63" s="1">
        <v>12684</v>
      </c>
      <c r="E63" s="1">
        <v>12322</v>
      </c>
      <c r="F63" s="1">
        <v>11467</v>
      </c>
      <c r="G63" s="1">
        <v>11619</v>
      </c>
      <c r="H63" s="1">
        <v>11805</v>
      </c>
      <c r="I63" s="1">
        <v>12075</v>
      </c>
      <c r="J63" s="1">
        <v>12120</v>
      </c>
      <c r="K63" s="1">
        <v>14758</v>
      </c>
      <c r="L63" s="1">
        <v>14758</v>
      </c>
      <c r="M63" s="1">
        <v>14908</v>
      </c>
      <c r="N63" s="1">
        <v>14776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1" t="s">
        <v>55</v>
      </c>
      <c r="B64" s="14">
        <v>72</v>
      </c>
      <c r="C64" s="1">
        <v>65</v>
      </c>
      <c r="D64" s="1">
        <v>70</v>
      </c>
      <c r="E64" s="1">
        <v>68</v>
      </c>
      <c r="F64" s="1">
        <v>63</v>
      </c>
      <c r="G64" s="1">
        <v>64</v>
      </c>
      <c r="H64" s="1">
        <v>65</v>
      </c>
      <c r="I64" s="1">
        <v>66</v>
      </c>
      <c r="J64" s="1">
        <v>67</v>
      </c>
      <c r="K64" s="1">
        <v>81</v>
      </c>
      <c r="L64" s="1">
        <v>81</v>
      </c>
      <c r="M64" s="1">
        <v>82</v>
      </c>
      <c r="N64" s="1">
        <v>81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1" t="s">
        <v>67</v>
      </c>
      <c r="B65" s="14">
        <v>236</v>
      </c>
      <c r="C65" s="1">
        <v>213</v>
      </c>
      <c r="D65" s="1">
        <v>228</v>
      </c>
      <c r="E65" s="1">
        <v>221</v>
      </c>
      <c r="F65" s="1">
        <v>206</v>
      </c>
      <c r="G65" s="1">
        <v>209</v>
      </c>
      <c r="H65" s="1">
        <v>212</v>
      </c>
      <c r="I65" s="1">
        <v>217</v>
      </c>
      <c r="J65" s="1">
        <v>218</v>
      </c>
      <c r="K65" s="1">
        <v>265</v>
      </c>
      <c r="L65" s="1">
        <v>265</v>
      </c>
      <c r="M65" s="1">
        <v>268</v>
      </c>
      <c r="N65" s="1">
        <v>265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1" t="s">
        <v>56</v>
      </c>
      <c r="B66" s="14">
        <v>72</v>
      </c>
      <c r="C66" s="1">
        <v>65</v>
      </c>
      <c r="D66" s="1">
        <v>70</v>
      </c>
      <c r="E66" s="1">
        <v>68</v>
      </c>
      <c r="F66" s="1">
        <v>63</v>
      </c>
      <c r="G66" s="1">
        <v>64</v>
      </c>
      <c r="H66" s="1">
        <v>65</v>
      </c>
      <c r="I66" s="1">
        <v>66</v>
      </c>
      <c r="J66" s="1">
        <v>67</v>
      </c>
      <c r="K66" s="1">
        <v>81</v>
      </c>
      <c r="L66" s="1">
        <v>81</v>
      </c>
      <c r="M66" s="1">
        <v>82</v>
      </c>
      <c r="N66" s="1">
        <v>81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1" t="s">
        <v>57</v>
      </c>
      <c r="B67" s="14">
        <v>1276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1" t="s">
        <v>58</v>
      </c>
      <c r="B68" s="14">
        <v>167</v>
      </c>
      <c r="C68" s="1"/>
      <c r="D68" s="1"/>
      <c r="E68" s="1"/>
      <c r="F68" s="1"/>
      <c r="G68" s="1"/>
      <c r="H68" s="1"/>
      <c r="I68" s="1">
        <v>66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1" t="s">
        <v>59</v>
      </c>
      <c r="B69" s="14">
        <v>711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1" t="s">
        <v>60</v>
      </c>
      <c r="B70" s="14">
        <v>72</v>
      </c>
      <c r="C70" s="1">
        <v>65</v>
      </c>
      <c r="D70" s="1">
        <v>70</v>
      </c>
      <c r="E70" s="1">
        <v>68</v>
      </c>
      <c r="F70" s="1">
        <v>63</v>
      </c>
      <c r="G70" s="1">
        <v>64</v>
      </c>
      <c r="H70" s="1">
        <v>65</v>
      </c>
      <c r="I70" s="1">
        <v>0</v>
      </c>
      <c r="J70" s="1">
        <v>0</v>
      </c>
      <c r="K70" s="1">
        <v>81</v>
      </c>
      <c r="L70" s="1">
        <v>81</v>
      </c>
      <c r="M70" s="1">
        <v>82</v>
      </c>
      <c r="N70" s="1">
        <v>81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1" t="s">
        <v>61</v>
      </c>
      <c r="B71" s="14">
        <v>71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1" t="s">
        <v>62</v>
      </c>
      <c r="B72" s="14">
        <v>205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1" t="s">
        <v>68</v>
      </c>
      <c r="B73" s="14">
        <v>1965</v>
      </c>
      <c r="C73" s="1">
        <v>1771</v>
      </c>
      <c r="D73" s="1">
        <v>1899</v>
      </c>
      <c r="E73" s="1">
        <v>1845</v>
      </c>
      <c r="F73" s="1">
        <v>1716</v>
      </c>
      <c r="G73" s="1">
        <v>1739</v>
      </c>
      <c r="H73" s="1">
        <v>1767</v>
      </c>
      <c r="I73" s="1">
        <v>1807</v>
      </c>
      <c r="J73" s="1">
        <v>1814</v>
      </c>
      <c r="K73" s="1">
        <v>2209</v>
      </c>
      <c r="L73" s="1">
        <v>2209</v>
      </c>
      <c r="M73" s="1">
        <v>2231</v>
      </c>
      <c r="N73" s="1">
        <v>2212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2" t="s">
        <v>63</v>
      </c>
      <c r="B74" s="7"/>
      <c r="C74" s="4">
        <f t="shared" ref="C74:N74" si="2">SUM(C54:C73)</f>
        <v>14013</v>
      </c>
      <c r="D74" s="4">
        <f t="shared" si="2"/>
        <v>15021</v>
      </c>
      <c r="E74" s="4">
        <f t="shared" si="2"/>
        <v>14592</v>
      </c>
      <c r="F74" s="4">
        <f t="shared" si="2"/>
        <v>13578</v>
      </c>
      <c r="G74" s="4">
        <f t="shared" si="2"/>
        <v>13759</v>
      </c>
      <c r="H74" s="4">
        <f t="shared" si="2"/>
        <v>13979</v>
      </c>
      <c r="I74" s="4">
        <f t="shared" si="2"/>
        <v>14297</v>
      </c>
      <c r="J74" s="4">
        <f t="shared" si="2"/>
        <v>14286</v>
      </c>
      <c r="K74" s="4">
        <f t="shared" si="2"/>
        <v>17475</v>
      </c>
      <c r="L74" s="4">
        <f t="shared" si="2"/>
        <v>17475</v>
      </c>
      <c r="M74" s="4">
        <f t="shared" si="2"/>
        <v>17653</v>
      </c>
      <c r="N74" s="4">
        <f t="shared" si="2"/>
        <v>17496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3" t="s">
        <v>64</v>
      </c>
      <c r="B75" s="15">
        <f>SUM(B7:B74)</f>
        <v>276617</v>
      </c>
      <c r="C75" s="3">
        <f t="shared" ref="C75:N75" si="3">SUM(C26+C53+C74)</f>
        <v>116157</v>
      </c>
      <c r="D75" s="3">
        <f t="shared" si="3"/>
        <v>124501</v>
      </c>
      <c r="E75" s="3">
        <f t="shared" si="3"/>
        <v>120951</v>
      </c>
      <c r="F75" s="3">
        <f t="shared" si="3"/>
        <v>112550</v>
      </c>
      <c r="G75" s="3">
        <f t="shared" si="3"/>
        <v>114043</v>
      </c>
      <c r="H75" s="3">
        <f t="shared" si="3"/>
        <v>115872</v>
      </c>
      <c r="I75" s="3">
        <f t="shared" si="3"/>
        <v>118522</v>
      </c>
      <c r="J75" s="3">
        <f t="shared" si="3"/>
        <v>118900</v>
      </c>
      <c r="K75" s="3">
        <f t="shared" si="3"/>
        <v>144858</v>
      </c>
      <c r="L75" s="3">
        <f t="shared" si="3"/>
        <v>144858</v>
      </c>
      <c r="M75" s="3">
        <f t="shared" si="3"/>
        <v>146326</v>
      </c>
      <c r="N75" s="3">
        <f t="shared" si="3"/>
        <v>145038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Energy</vt:lpstr>
      <vt:lpstr>Schedule A Energy</vt:lpstr>
      <vt:lpstr>Schedule B Energy</vt:lpstr>
      <vt:lpstr>Schedule D Energy</vt:lpstr>
      <vt:lpstr>Energy with Exchanges</vt:lpstr>
      <vt:lpstr> Energy Firming</vt:lpstr>
      <vt:lpstr>Total Energy Schedule</vt:lpstr>
      <vt:lpstr>Capacity</vt:lpstr>
      <vt:lpstr>Capacity Schedule A</vt:lpstr>
      <vt:lpstr>Capacity Schedule B</vt:lpstr>
      <vt:lpstr>Capacity Schedule D</vt:lpstr>
      <vt:lpstr>Capacity with Exchanges</vt:lpstr>
      <vt:lpstr>Capacity Firming</vt:lpstr>
      <vt:lpstr>Total Capacity Scheduled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Sullivan</dc:creator>
  <cp:lastModifiedBy>Heather Cole</cp:lastModifiedBy>
  <dcterms:created xsi:type="dcterms:W3CDTF">2020-08-12T16:50:03Z</dcterms:created>
  <dcterms:modified xsi:type="dcterms:W3CDTF">2021-04-28T21:34:45Z</dcterms:modified>
</cp:coreProperties>
</file>